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arahharrop/Downloads/"/>
    </mc:Choice>
  </mc:AlternateContent>
  <xr:revisionPtr revIDLastSave="0" documentId="8_{1C502B76-69BC-7943-8614-B101667D1B24}" xr6:coauthVersionLast="40" xr6:coauthVersionMax="40" xr10:uidLastSave="{00000000-0000-0000-0000-000000000000}"/>
  <bookViews>
    <workbookView xWindow="0" yWindow="460" windowWidth="28800" windowHeight="15940" tabRatio="651" activeTab="1" xr2:uid="{00000000-000D-0000-FFFF-FFFF00000000}"/>
  </bookViews>
  <sheets>
    <sheet name="Download" sheetId="42" r:id="rId1"/>
    <sheet name="Pro Start Times VS5" sheetId="41" r:id="rId2"/>
    <sheet name="Changes" sheetId="48" r:id="rId3"/>
    <sheet name="Free Numbers" sheetId="43" r:id="rId4"/>
    <sheet name="Notes" sheetId="46" r:id="rId5"/>
  </sheets>
  <definedNames>
    <definedName name="_xlnm._FilterDatabase" localSheetId="0" hidden="1">Download!$A$1:$AJ$699</definedName>
    <definedName name="_xlnm._FilterDatabase" localSheetId="3" hidden="1">'Free Numbers'!$A$1:$C$14</definedName>
    <definedName name="_xlnm.Print_Titles" localSheetId="1">'Pro Start Times VS5'!$15:$15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695" i="42" l="1"/>
  <c r="AB694" i="42"/>
  <c r="AB693" i="42"/>
  <c r="AB692" i="42"/>
  <c r="AB691" i="42"/>
  <c r="AB690" i="42"/>
  <c r="AB689" i="42"/>
  <c r="AB688" i="42"/>
  <c r="AB687" i="42"/>
  <c r="AB686" i="42"/>
  <c r="AB685" i="42"/>
  <c r="AB684" i="42"/>
  <c r="AB683" i="42"/>
  <c r="AB682" i="42"/>
  <c r="AB681" i="42"/>
  <c r="AB680" i="42"/>
  <c r="AB679" i="42"/>
  <c r="AB678" i="42"/>
  <c r="AB677" i="42"/>
  <c r="AB676" i="42"/>
  <c r="AB675" i="42"/>
  <c r="AB674" i="42"/>
  <c r="AB673" i="42"/>
  <c r="AB672" i="42"/>
  <c r="AB671" i="42"/>
  <c r="AB670" i="42"/>
  <c r="AB669" i="42"/>
  <c r="AB668" i="42"/>
  <c r="AB667" i="42"/>
  <c r="AB666" i="42"/>
  <c r="AB665" i="42"/>
  <c r="AB664" i="42"/>
  <c r="AB663" i="42"/>
  <c r="AB662" i="42"/>
  <c r="AB661" i="42"/>
  <c r="AB660" i="42"/>
  <c r="AB659" i="42"/>
  <c r="AB658" i="42"/>
  <c r="AB657" i="42"/>
  <c r="AB656" i="42"/>
  <c r="AB655" i="42"/>
  <c r="AB654" i="42"/>
  <c r="AB653" i="42"/>
  <c r="AB652" i="42"/>
  <c r="AB651" i="42"/>
  <c r="AB650" i="42"/>
  <c r="AB649" i="42"/>
  <c r="AB648" i="42"/>
  <c r="AB647" i="42"/>
  <c r="AB646" i="42"/>
  <c r="AB645" i="42"/>
  <c r="AB644" i="42"/>
  <c r="AB643" i="42"/>
  <c r="AB642" i="42"/>
  <c r="AB641" i="42"/>
  <c r="AB640" i="42"/>
  <c r="AB639" i="42"/>
  <c r="AB638" i="42"/>
  <c r="AB637" i="42"/>
  <c r="AB636" i="42"/>
  <c r="AB635" i="42"/>
  <c r="AB634" i="42"/>
  <c r="AB633" i="42"/>
  <c r="AB632" i="42"/>
  <c r="AB631" i="42"/>
  <c r="AB630" i="42"/>
  <c r="AB629" i="42"/>
  <c r="AB628" i="42"/>
  <c r="AB627" i="42"/>
  <c r="AB626" i="42"/>
  <c r="AB625" i="42"/>
  <c r="AB624" i="42"/>
  <c r="AB623" i="42"/>
  <c r="AB622" i="42"/>
  <c r="AB621" i="42"/>
  <c r="AB620" i="42"/>
  <c r="AB619" i="42"/>
  <c r="AB618" i="42"/>
  <c r="AB617" i="42"/>
  <c r="AB616" i="42"/>
  <c r="AB615" i="42"/>
  <c r="AB614" i="42"/>
  <c r="AB613" i="42"/>
  <c r="AB612" i="42"/>
  <c r="AB611" i="42"/>
  <c r="AB610" i="42"/>
  <c r="AB609" i="42"/>
  <c r="AB608" i="42"/>
  <c r="AB607" i="42"/>
  <c r="AB606" i="42"/>
  <c r="AB605" i="42"/>
  <c r="AB604" i="42"/>
  <c r="AB603" i="42"/>
  <c r="AB602" i="42"/>
  <c r="AB601" i="42"/>
  <c r="AB600" i="42"/>
  <c r="AB599" i="42"/>
  <c r="AB598" i="42"/>
  <c r="AB597" i="42"/>
  <c r="AB596" i="42"/>
  <c r="AB595" i="42"/>
  <c r="AB594" i="42"/>
  <c r="AB593" i="42"/>
  <c r="AB592" i="42"/>
  <c r="AB591" i="42"/>
  <c r="AB590" i="42"/>
  <c r="AB589" i="42"/>
  <c r="AB588" i="42"/>
  <c r="AB587" i="42"/>
  <c r="AB586" i="42"/>
  <c r="AB585" i="42"/>
  <c r="AB584" i="42"/>
  <c r="AB583" i="42"/>
  <c r="AB582" i="42"/>
  <c r="AB581" i="42"/>
  <c r="AB580" i="42"/>
  <c r="AB579" i="42"/>
  <c r="AB578" i="42"/>
  <c r="AB577" i="42"/>
  <c r="AB576" i="42"/>
  <c r="AB575" i="42"/>
  <c r="AB574" i="42"/>
  <c r="AB573" i="42"/>
  <c r="AB572" i="42"/>
  <c r="AB571" i="42"/>
  <c r="AB570" i="42"/>
  <c r="AB569" i="42"/>
  <c r="AB568" i="42"/>
  <c r="AB567" i="42"/>
  <c r="AB566" i="42"/>
  <c r="AB565" i="42"/>
  <c r="AB564" i="42"/>
  <c r="AB563" i="42"/>
  <c r="AB562" i="42"/>
  <c r="AB561" i="42"/>
  <c r="AB560" i="42"/>
  <c r="AB559" i="42"/>
  <c r="AB558" i="42"/>
  <c r="AB557" i="42"/>
  <c r="AB556" i="42"/>
  <c r="AB555" i="42"/>
  <c r="AB554" i="42"/>
  <c r="AB553" i="42"/>
  <c r="AB552" i="42"/>
  <c r="AB551" i="42"/>
  <c r="AB550" i="42"/>
  <c r="AB549" i="42"/>
  <c r="AB548" i="42"/>
  <c r="AB547" i="42"/>
  <c r="AB546" i="42"/>
  <c r="AB545" i="42"/>
  <c r="AB544" i="42"/>
  <c r="AB543" i="42"/>
  <c r="AB542" i="42"/>
  <c r="AB541" i="42"/>
  <c r="AB540" i="42"/>
  <c r="AB539" i="42"/>
  <c r="AB538" i="42"/>
  <c r="AB537" i="42"/>
  <c r="AB536" i="42"/>
  <c r="AB535" i="42"/>
  <c r="AB534" i="42"/>
  <c r="AB533" i="42"/>
  <c r="AB532" i="42"/>
  <c r="AB531" i="42"/>
  <c r="AB530" i="42"/>
  <c r="AB529" i="42"/>
  <c r="AB528" i="42"/>
  <c r="AB527" i="42"/>
  <c r="AB526" i="42"/>
  <c r="AB525" i="42"/>
  <c r="AB524" i="42"/>
  <c r="AB523" i="42"/>
  <c r="AB522" i="42"/>
  <c r="AB521" i="42"/>
  <c r="AB520" i="42"/>
  <c r="AB519" i="42"/>
  <c r="AB518" i="42"/>
  <c r="AB517" i="42"/>
  <c r="AB516" i="42"/>
  <c r="AB515" i="42"/>
  <c r="AB514" i="42"/>
  <c r="AB513" i="42"/>
  <c r="AB512" i="42"/>
  <c r="AB511" i="42"/>
  <c r="AB510" i="42"/>
  <c r="AB509" i="42"/>
  <c r="AB508" i="42"/>
  <c r="AB507" i="42"/>
  <c r="AB506" i="42"/>
  <c r="AB505" i="42"/>
  <c r="AB504" i="42"/>
  <c r="AB503" i="42"/>
  <c r="AB502" i="42"/>
  <c r="AB501" i="42"/>
  <c r="AB500" i="42"/>
  <c r="AB499" i="42"/>
  <c r="AB498" i="42"/>
  <c r="AB497" i="42"/>
  <c r="AB496" i="42"/>
  <c r="AB495" i="42"/>
  <c r="AB494" i="42"/>
  <c r="AB493" i="42"/>
  <c r="AB492" i="42"/>
  <c r="AB491" i="42"/>
  <c r="AB490" i="42"/>
  <c r="AB489" i="42"/>
  <c r="AB488" i="42"/>
  <c r="AB487" i="42"/>
  <c r="AB486" i="42"/>
  <c r="AB485" i="42"/>
  <c r="AB484" i="42"/>
  <c r="AB483" i="42"/>
  <c r="AB482" i="42"/>
  <c r="AB481" i="42"/>
  <c r="AB480" i="42"/>
  <c r="AB479" i="42"/>
  <c r="AB478" i="42"/>
  <c r="AB477" i="42"/>
  <c r="AB476" i="42"/>
  <c r="AB475" i="42"/>
  <c r="AB474" i="42"/>
  <c r="AB473" i="42"/>
  <c r="AB472" i="42"/>
  <c r="AB471" i="42"/>
  <c r="AB470" i="42"/>
  <c r="AB469" i="42"/>
  <c r="AB468" i="42"/>
  <c r="AB467" i="42"/>
  <c r="AB466" i="42"/>
  <c r="AB465" i="42"/>
  <c r="AB464" i="42"/>
  <c r="AB463" i="42"/>
  <c r="AB462" i="42"/>
  <c r="AB461" i="42"/>
  <c r="AB460" i="42"/>
  <c r="AB459" i="42"/>
  <c r="AB458" i="42"/>
  <c r="AB457" i="42"/>
  <c r="AB456" i="42"/>
  <c r="AB455" i="42"/>
  <c r="AB454" i="42"/>
  <c r="AB453" i="42"/>
  <c r="AB452" i="42"/>
  <c r="AB451" i="42"/>
  <c r="AB450" i="42"/>
  <c r="AB449" i="42"/>
  <c r="AB448" i="42"/>
  <c r="AB447" i="42"/>
  <c r="AB446" i="42"/>
  <c r="AB445" i="42"/>
  <c r="AB444" i="42"/>
  <c r="AB443" i="42"/>
  <c r="AB442" i="42"/>
  <c r="AB441" i="42"/>
  <c r="AB440" i="42"/>
  <c r="AB439" i="42"/>
  <c r="AB438" i="42"/>
  <c r="AB437" i="42"/>
  <c r="AB436" i="42"/>
  <c r="AB435" i="42"/>
  <c r="AB434" i="42"/>
  <c r="AB433" i="42"/>
  <c r="AB432" i="42"/>
  <c r="AB431" i="42"/>
  <c r="AB430" i="42"/>
  <c r="AB429" i="42"/>
  <c r="AB428" i="42"/>
  <c r="AB427" i="42"/>
  <c r="AB426" i="42"/>
  <c r="AB425" i="42"/>
  <c r="AB424" i="42"/>
  <c r="AB423" i="42"/>
  <c r="AB422" i="42"/>
  <c r="AB421" i="42"/>
  <c r="AB420" i="42"/>
  <c r="AB419" i="42"/>
  <c r="AB418" i="42"/>
  <c r="AB417" i="42"/>
  <c r="AB416" i="42"/>
  <c r="AB415" i="42"/>
  <c r="AB414" i="42"/>
  <c r="AB413" i="42"/>
  <c r="AB412" i="42"/>
  <c r="AB411" i="42"/>
  <c r="AB410" i="42"/>
  <c r="AB409" i="42"/>
  <c r="AB408" i="42"/>
  <c r="AB407" i="42"/>
  <c r="AB406" i="42"/>
  <c r="AB405" i="42"/>
  <c r="AB404" i="42"/>
  <c r="AB403" i="42"/>
  <c r="AB402" i="42"/>
  <c r="AB401" i="42"/>
  <c r="AB400" i="42"/>
  <c r="AB399" i="42"/>
  <c r="AB398" i="42"/>
  <c r="AB397" i="42"/>
  <c r="AB396" i="42"/>
  <c r="AB395" i="42"/>
  <c r="AB394" i="42"/>
  <c r="AB393" i="42"/>
  <c r="AB392" i="42"/>
  <c r="AB391" i="42"/>
  <c r="AB390" i="42"/>
  <c r="AB389" i="42"/>
  <c r="AB388" i="42"/>
  <c r="AB387" i="42"/>
  <c r="AB386" i="42"/>
  <c r="AB385" i="42"/>
  <c r="AB384" i="42"/>
  <c r="AB383" i="42"/>
  <c r="AB382" i="42"/>
  <c r="AB381" i="42"/>
  <c r="AB380" i="42"/>
  <c r="AB379" i="42"/>
  <c r="AB378" i="42"/>
  <c r="AB377" i="42"/>
  <c r="AB376" i="42"/>
  <c r="AB375" i="42"/>
  <c r="AB374" i="42"/>
  <c r="AB373" i="42"/>
  <c r="AB372" i="42"/>
  <c r="AB371" i="42"/>
  <c r="AB370" i="42"/>
  <c r="AB369" i="42"/>
  <c r="AB368" i="42"/>
  <c r="AB367" i="42"/>
  <c r="AB366" i="42"/>
  <c r="AB365" i="42"/>
  <c r="AB364" i="42"/>
  <c r="AB363" i="42"/>
  <c r="AB362" i="42"/>
  <c r="AB361" i="42"/>
  <c r="AB360" i="42"/>
  <c r="AB359" i="42"/>
  <c r="AB358" i="42"/>
  <c r="AB357" i="42"/>
  <c r="AB356" i="42"/>
  <c r="AB355" i="42"/>
  <c r="AB354" i="42"/>
  <c r="AB353" i="42"/>
  <c r="AB352" i="42"/>
  <c r="AB351" i="42"/>
  <c r="AB350" i="42"/>
  <c r="AB349" i="42"/>
  <c r="AB348" i="42"/>
  <c r="AB347" i="42"/>
  <c r="AB346" i="42"/>
  <c r="AB345" i="42"/>
  <c r="AB344" i="42"/>
  <c r="AB343" i="42"/>
  <c r="AB342" i="42"/>
  <c r="AB341" i="42"/>
  <c r="AB340" i="42"/>
  <c r="AB339" i="42"/>
  <c r="AB338" i="42"/>
  <c r="AB337" i="42"/>
  <c r="AB336" i="42"/>
  <c r="AB335" i="42"/>
  <c r="AB334" i="42"/>
  <c r="AB333" i="42"/>
  <c r="AB332" i="42"/>
  <c r="AB331" i="42"/>
  <c r="AB330" i="42"/>
  <c r="AB329" i="42"/>
  <c r="AB328" i="42"/>
  <c r="AB327" i="42"/>
  <c r="AB326" i="42"/>
  <c r="AB325" i="42"/>
  <c r="AB324" i="42"/>
  <c r="AB323" i="42"/>
  <c r="AB322" i="42"/>
  <c r="AB321" i="42"/>
  <c r="AB320" i="42"/>
  <c r="AB319" i="42"/>
  <c r="AB318" i="42"/>
  <c r="AB317" i="42"/>
  <c r="AB316" i="42"/>
  <c r="AB315" i="42"/>
  <c r="AB314" i="42"/>
  <c r="AB313" i="42"/>
  <c r="AB312" i="42"/>
  <c r="AB311" i="42"/>
  <c r="AB310" i="42"/>
  <c r="AB309" i="42"/>
  <c r="AB308" i="42"/>
  <c r="AB307" i="42"/>
  <c r="AB306" i="42"/>
  <c r="AB305" i="42"/>
  <c r="AB304" i="42"/>
  <c r="AB303" i="42"/>
  <c r="AB302" i="42"/>
  <c r="AB301" i="42"/>
  <c r="AB300" i="42"/>
  <c r="AB299" i="42"/>
  <c r="AB298" i="42"/>
  <c r="AB297" i="42"/>
  <c r="AB296" i="42"/>
  <c r="AB295" i="42"/>
  <c r="AB294" i="42"/>
  <c r="AB293" i="42"/>
  <c r="AB292" i="42"/>
  <c r="AB291" i="42"/>
  <c r="AB290" i="42"/>
  <c r="AB289" i="42"/>
  <c r="AB288" i="42"/>
  <c r="AB287" i="42"/>
  <c r="AB286" i="42"/>
  <c r="AB285" i="42"/>
  <c r="AB284" i="42"/>
  <c r="AB283" i="42"/>
  <c r="AB282" i="42"/>
  <c r="AB281" i="42"/>
  <c r="AB280" i="42"/>
  <c r="AB279" i="42"/>
  <c r="AB278" i="42"/>
  <c r="AB277" i="42"/>
  <c r="AB276" i="42"/>
  <c r="AB275" i="42"/>
  <c r="AB274" i="42"/>
  <c r="AB273" i="42"/>
  <c r="AB272" i="42"/>
  <c r="AB271" i="42"/>
  <c r="AB270" i="42"/>
  <c r="AB269" i="42"/>
  <c r="AB268" i="42"/>
  <c r="AB267" i="42"/>
  <c r="AB266" i="42"/>
  <c r="AB265" i="42"/>
  <c r="AB264" i="42"/>
  <c r="AB263" i="42"/>
  <c r="AB262" i="42"/>
  <c r="AB261" i="42"/>
  <c r="AB260" i="42"/>
  <c r="AB259" i="42"/>
  <c r="AB258" i="42"/>
  <c r="AB257" i="42"/>
  <c r="AB256" i="42"/>
  <c r="AB255" i="42"/>
  <c r="AB254" i="42"/>
  <c r="AB253" i="42"/>
  <c r="AB252" i="42"/>
  <c r="AB251" i="42"/>
  <c r="AB250" i="42"/>
  <c r="AB249" i="42"/>
  <c r="AB248" i="42"/>
  <c r="AB247" i="42"/>
  <c r="AB246" i="42"/>
  <c r="AB245" i="42"/>
  <c r="AB244" i="42"/>
  <c r="AB243" i="42"/>
  <c r="AB242" i="42"/>
  <c r="AB241" i="42"/>
  <c r="AB240" i="42"/>
  <c r="AB239" i="42"/>
  <c r="AB238" i="42"/>
  <c r="AB237" i="42"/>
  <c r="AB236" i="42"/>
  <c r="AB235" i="42"/>
  <c r="AB234" i="42"/>
  <c r="AB233" i="42"/>
  <c r="AB232" i="42"/>
  <c r="AB231" i="42"/>
  <c r="AB230" i="42"/>
  <c r="AB229" i="42"/>
  <c r="AB228" i="42"/>
  <c r="AB227" i="42"/>
  <c r="AB226" i="42"/>
  <c r="AB225" i="42"/>
  <c r="AB224" i="42"/>
  <c r="AB223" i="42"/>
  <c r="AB222" i="42"/>
  <c r="AB221" i="42"/>
  <c r="AB220" i="42"/>
  <c r="AB219" i="42"/>
  <c r="AB218" i="42"/>
  <c r="AB217" i="42"/>
  <c r="AB216" i="42"/>
  <c r="AB215" i="42"/>
  <c r="AB214" i="42"/>
  <c r="AB213" i="42"/>
  <c r="AB212" i="42"/>
  <c r="AB211" i="42"/>
  <c r="AB210" i="42"/>
  <c r="AB209" i="42"/>
  <c r="AB208" i="42"/>
  <c r="AB207" i="42"/>
  <c r="AB206" i="42"/>
  <c r="AB205" i="42"/>
  <c r="AB204" i="42"/>
  <c r="AB203" i="42"/>
  <c r="AB202" i="42"/>
  <c r="AB201" i="42"/>
  <c r="AB200" i="42"/>
  <c r="AB199" i="42"/>
  <c r="AB198" i="42"/>
  <c r="AB197" i="42"/>
  <c r="AB196" i="42"/>
  <c r="AB195" i="42"/>
  <c r="AB194" i="42"/>
  <c r="AB193" i="42"/>
  <c r="AB192" i="42"/>
  <c r="AB191" i="42"/>
  <c r="AB190" i="42"/>
  <c r="AB189" i="42"/>
  <c r="AB188" i="42"/>
  <c r="AB187" i="42"/>
  <c r="AB186" i="42"/>
  <c r="AB185" i="42"/>
  <c r="AB184" i="42"/>
  <c r="AB183" i="42"/>
  <c r="AB182" i="42"/>
  <c r="AB181" i="42"/>
  <c r="AB180" i="42"/>
  <c r="AB179" i="42"/>
  <c r="AB178" i="42"/>
  <c r="AB177" i="42"/>
  <c r="AB176" i="42"/>
  <c r="AB175" i="42"/>
  <c r="AB174" i="42"/>
  <c r="AB173" i="42"/>
  <c r="AB172" i="42"/>
  <c r="AB171" i="42"/>
  <c r="AB170" i="42"/>
  <c r="AB169" i="42"/>
  <c r="AB168" i="42"/>
  <c r="AB167" i="42"/>
  <c r="AB166" i="42"/>
  <c r="AB165" i="42"/>
  <c r="AB164" i="42"/>
  <c r="AB163" i="42"/>
  <c r="AB162" i="42"/>
  <c r="AB161" i="42"/>
  <c r="AB160" i="42"/>
  <c r="AB159" i="42"/>
  <c r="AB158" i="42"/>
  <c r="AB157" i="42"/>
  <c r="AB156" i="42"/>
  <c r="AB155" i="42"/>
  <c r="AB154" i="42"/>
  <c r="AB153" i="42"/>
  <c r="AB152" i="42"/>
  <c r="AB151" i="42"/>
  <c r="AB150" i="42"/>
  <c r="AB149" i="42"/>
  <c r="AB148" i="42"/>
  <c r="AB147" i="42"/>
  <c r="AB146" i="42"/>
  <c r="AB145" i="42"/>
  <c r="AB144" i="42"/>
  <c r="AB143" i="42"/>
  <c r="AB142" i="42"/>
  <c r="AB141" i="42"/>
  <c r="AB140" i="42"/>
  <c r="AB139" i="42"/>
  <c r="AB138" i="42"/>
  <c r="AB137" i="42"/>
  <c r="AB136" i="42"/>
  <c r="AB135" i="42"/>
  <c r="AB134" i="42"/>
  <c r="AB133" i="42"/>
  <c r="AB132" i="42"/>
  <c r="AB131" i="42"/>
  <c r="AB130" i="42"/>
  <c r="AB129" i="42"/>
  <c r="AB128" i="42"/>
  <c r="AB127" i="42"/>
  <c r="AB126" i="42"/>
  <c r="AB125" i="42"/>
  <c r="AB124" i="42"/>
  <c r="AB123" i="42"/>
  <c r="AB122" i="42"/>
  <c r="AB121" i="42"/>
  <c r="AB120" i="42"/>
  <c r="AB119" i="42"/>
  <c r="AB118" i="42"/>
  <c r="AB117" i="42"/>
  <c r="AB116" i="42"/>
  <c r="AB115" i="42"/>
  <c r="AB114" i="42"/>
  <c r="AB113" i="42"/>
  <c r="AB112" i="42"/>
  <c r="AB111" i="42"/>
  <c r="AB110" i="42"/>
  <c r="AB109" i="42"/>
  <c r="AB108" i="42"/>
  <c r="AB107" i="42"/>
  <c r="AB106" i="42"/>
  <c r="AB105" i="42"/>
  <c r="AB104" i="42"/>
  <c r="AB103" i="42"/>
  <c r="AB102" i="42"/>
  <c r="AB101" i="42"/>
  <c r="AB100" i="42"/>
  <c r="AB99" i="42"/>
  <c r="AB98" i="42"/>
  <c r="AB97" i="42"/>
  <c r="AB96" i="42"/>
  <c r="AB95" i="42"/>
  <c r="AB94" i="42"/>
  <c r="AB93" i="42"/>
  <c r="AB92" i="42"/>
  <c r="AB91" i="42"/>
  <c r="AB90" i="42"/>
  <c r="AB89" i="42"/>
  <c r="AB88" i="42"/>
  <c r="AB87" i="42"/>
  <c r="AB86" i="42"/>
  <c r="AB85" i="42"/>
  <c r="AB84" i="42"/>
  <c r="AB83" i="42"/>
  <c r="AB82" i="42"/>
  <c r="AB81" i="42"/>
  <c r="AB80" i="42"/>
  <c r="AB79" i="42"/>
  <c r="AB78" i="42"/>
  <c r="AB77" i="42"/>
  <c r="AB76" i="42"/>
  <c r="AB75" i="42"/>
  <c r="AB74" i="42"/>
  <c r="AB73" i="42"/>
  <c r="AB72" i="42"/>
  <c r="AB71" i="42"/>
  <c r="AB70" i="42"/>
  <c r="AB69" i="42"/>
  <c r="AB68" i="42"/>
  <c r="AB67" i="42"/>
  <c r="AB66" i="42"/>
  <c r="AB65" i="42"/>
  <c r="AB64" i="42"/>
  <c r="AB63" i="42"/>
  <c r="AB62" i="42"/>
  <c r="AB61" i="42"/>
  <c r="AB60" i="42"/>
  <c r="AB59" i="42"/>
  <c r="AB58" i="42"/>
  <c r="AB57" i="42"/>
  <c r="AB56" i="42"/>
  <c r="AB55" i="42"/>
  <c r="AB54" i="42"/>
  <c r="AB53" i="42"/>
  <c r="AB52" i="42"/>
  <c r="AB51" i="42"/>
  <c r="AB50" i="42"/>
  <c r="AB49" i="42"/>
  <c r="AB48" i="42"/>
  <c r="AB47" i="42"/>
  <c r="AB46" i="42"/>
  <c r="AB45" i="42"/>
  <c r="AB44" i="42"/>
  <c r="AB43" i="42"/>
  <c r="AB42" i="42"/>
  <c r="AB41" i="42"/>
  <c r="AB40" i="42"/>
  <c r="AB39" i="42"/>
  <c r="AB38" i="42"/>
  <c r="AB37" i="42"/>
  <c r="AB36" i="42"/>
  <c r="AB35" i="42"/>
  <c r="AB34" i="42"/>
  <c r="AB33" i="42"/>
  <c r="AB32" i="42"/>
  <c r="AB31" i="42"/>
  <c r="AB30" i="42"/>
  <c r="AB29" i="42"/>
  <c r="AB28" i="42"/>
  <c r="AB27" i="42"/>
  <c r="AB26" i="42"/>
  <c r="AB25" i="42"/>
  <c r="AB24" i="42"/>
  <c r="AB23" i="42"/>
  <c r="AB22" i="42"/>
  <c r="AB21" i="42"/>
  <c r="AB20" i="42"/>
  <c r="AB19" i="42"/>
  <c r="AB18" i="42"/>
  <c r="AB17" i="42"/>
  <c r="AB16" i="42"/>
  <c r="AB15" i="42"/>
  <c r="AB14" i="42"/>
  <c r="AB13" i="42"/>
  <c r="AB12" i="42"/>
  <c r="AB11" i="42"/>
  <c r="AB10" i="42"/>
  <c r="AB9" i="42"/>
  <c r="AB8" i="42"/>
  <c r="AB7" i="42"/>
  <c r="AB6" i="42"/>
  <c r="AB5" i="42"/>
  <c r="AB4" i="42"/>
  <c r="AB3" i="42"/>
  <c r="AB2" i="42"/>
  <c r="C675" i="41" l="1"/>
  <c r="C676" i="41"/>
  <c r="C677" i="41"/>
  <c r="C678" i="41" s="1"/>
  <c r="C679" i="41" s="1"/>
  <c r="C680" i="41" s="1"/>
  <c r="C681" i="41" s="1"/>
  <c r="C682" i="41" s="1"/>
  <c r="C683" i="41" s="1"/>
  <c r="C684" i="41" s="1"/>
  <c r="C685" i="41" s="1"/>
  <c r="C686" i="41" s="1"/>
  <c r="C687" i="41" s="1"/>
  <c r="C688" i="41" s="1"/>
  <c r="C689" i="41" s="1"/>
  <c r="C690" i="41" s="1"/>
  <c r="C691" i="41" s="1"/>
  <c r="C692" i="41" s="1"/>
  <c r="C693" i="41" s="1"/>
  <c r="C694" i="41" s="1"/>
  <c r="C695" i="41" s="1"/>
  <c r="C696" i="41" s="1"/>
  <c r="C697" i="41" s="1"/>
  <c r="C698" i="41" s="1"/>
  <c r="C699" i="41" s="1"/>
  <c r="C700" i="41" s="1"/>
  <c r="C701" i="41" s="1"/>
  <c r="C702" i="41" s="1"/>
  <c r="C703" i="41" s="1"/>
  <c r="C704" i="41" s="1"/>
  <c r="C705" i="41" s="1"/>
  <c r="C706" i="41" s="1"/>
  <c r="C707" i="41" s="1"/>
  <c r="C708" i="41" s="1"/>
  <c r="C709" i="41" s="1"/>
  <c r="C710" i="41" s="1"/>
  <c r="C711" i="41" s="1"/>
  <c r="C712" i="41" s="1"/>
  <c r="C713" i="41" s="1"/>
  <c r="C714" i="41" s="1"/>
  <c r="C715" i="41" s="1"/>
  <c r="C716" i="41" s="1"/>
  <c r="C717" i="41" s="1"/>
  <c r="C718" i="41" s="1"/>
  <c r="C719" i="41" s="1"/>
  <c r="C720" i="41" s="1"/>
  <c r="C721" i="41" s="1"/>
  <c r="K675" i="41"/>
  <c r="J675" i="41"/>
  <c r="I675" i="41"/>
  <c r="F675" i="41"/>
  <c r="G675" i="41"/>
  <c r="K16" i="41" l="1"/>
  <c r="K17" i="41"/>
  <c r="K18" i="41"/>
  <c r="K19" i="41"/>
  <c r="K20" i="41"/>
  <c r="K21" i="41"/>
  <c r="K22" i="41"/>
  <c r="K23" i="41"/>
  <c r="K24" i="41"/>
  <c r="K25" i="41"/>
  <c r="K26" i="41"/>
  <c r="K27" i="41"/>
  <c r="K28" i="41"/>
  <c r="K29" i="41"/>
  <c r="K30" i="41"/>
  <c r="K31" i="41"/>
  <c r="K32" i="41"/>
  <c r="K33" i="41"/>
  <c r="K34" i="41"/>
  <c r="K35" i="41"/>
  <c r="K36" i="41"/>
  <c r="K37" i="41"/>
  <c r="K38" i="41"/>
  <c r="K39" i="41"/>
  <c r="K40" i="41"/>
  <c r="K41" i="41"/>
  <c r="K42" i="41"/>
  <c r="K43" i="41"/>
  <c r="K44" i="41"/>
  <c r="K45" i="41"/>
  <c r="K46" i="41"/>
  <c r="K47" i="41"/>
  <c r="K48" i="41"/>
  <c r="K49" i="41"/>
  <c r="K50" i="41"/>
  <c r="K51" i="41"/>
  <c r="K52" i="41"/>
  <c r="K53" i="41"/>
  <c r="K54" i="41"/>
  <c r="K55" i="41"/>
  <c r="K56" i="41"/>
  <c r="K57" i="41"/>
  <c r="K58" i="41"/>
  <c r="K59" i="41"/>
  <c r="K60" i="41"/>
  <c r="K61" i="41"/>
  <c r="K62" i="41"/>
  <c r="K63" i="41"/>
  <c r="K64" i="41"/>
  <c r="K65" i="41"/>
  <c r="K66" i="41"/>
  <c r="K67" i="41"/>
  <c r="K68" i="41"/>
  <c r="K69" i="41"/>
  <c r="K70" i="41"/>
  <c r="K71" i="41"/>
  <c r="K72" i="41"/>
  <c r="K73" i="41"/>
  <c r="K74" i="41"/>
  <c r="K75" i="41"/>
  <c r="K76" i="41"/>
  <c r="K77" i="41"/>
  <c r="K78" i="41"/>
  <c r="K79" i="41"/>
  <c r="K80" i="41"/>
  <c r="K81" i="41"/>
  <c r="K82" i="41"/>
  <c r="K83" i="41"/>
  <c r="K84" i="41"/>
  <c r="K85" i="41"/>
  <c r="K86" i="41"/>
  <c r="K87" i="41"/>
  <c r="K88" i="41"/>
  <c r="K89" i="41"/>
  <c r="K90" i="41"/>
  <c r="K91" i="41"/>
  <c r="K92" i="41"/>
  <c r="K93" i="41"/>
  <c r="K94" i="41"/>
  <c r="K95" i="41"/>
  <c r="K96" i="41"/>
  <c r="K97" i="41"/>
  <c r="K98" i="41"/>
  <c r="K99" i="41"/>
  <c r="K100" i="41"/>
  <c r="K101" i="41"/>
  <c r="K102" i="41"/>
  <c r="K103" i="41"/>
  <c r="K104" i="41"/>
  <c r="K105" i="41"/>
  <c r="K106" i="41"/>
  <c r="K107" i="41"/>
  <c r="K108" i="41"/>
  <c r="K109" i="41"/>
  <c r="K110" i="41"/>
  <c r="K111" i="41"/>
  <c r="K112" i="41"/>
  <c r="K113" i="41"/>
  <c r="K114" i="41"/>
  <c r="K115" i="41"/>
  <c r="K116" i="41"/>
  <c r="K117" i="41"/>
  <c r="K118" i="41"/>
  <c r="K119" i="41"/>
  <c r="K120" i="41"/>
  <c r="K121" i="41"/>
  <c r="K122" i="41"/>
  <c r="K123" i="41"/>
  <c r="K124" i="41"/>
  <c r="K125" i="41"/>
  <c r="K126" i="41"/>
  <c r="K127" i="41"/>
  <c r="K128" i="41"/>
  <c r="K129" i="41"/>
  <c r="K130" i="41"/>
  <c r="K131" i="41"/>
  <c r="K132" i="41"/>
  <c r="K133" i="41"/>
  <c r="K134" i="41"/>
  <c r="K135" i="41"/>
  <c r="K136" i="41"/>
  <c r="K137" i="41"/>
  <c r="K138" i="41"/>
  <c r="K139" i="41"/>
  <c r="K140" i="41"/>
  <c r="K141" i="41"/>
  <c r="K142" i="41"/>
  <c r="K143" i="41"/>
  <c r="K144" i="41"/>
  <c r="K145" i="41"/>
  <c r="K146" i="41"/>
  <c r="K147" i="41"/>
  <c r="K148" i="41"/>
  <c r="K149" i="41"/>
  <c r="K150" i="41"/>
  <c r="K151" i="41"/>
  <c r="K152" i="41"/>
  <c r="K153" i="41"/>
  <c r="K154" i="41"/>
  <c r="K155" i="41"/>
  <c r="K156" i="41"/>
  <c r="K157" i="41"/>
  <c r="K158" i="41"/>
  <c r="K159" i="41"/>
  <c r="K160" i="41"/>
  <c r="K161" i="41"/>
  <c r="K162" i="41"/>
  <c r="K163" i="41"/>
  <c r="K164" i="41"/>
  <c r="K165" i="41"/>
  <c r="K166" i="41"/>
  <c r="K167" i="41"/>
  <c r="K168" i="41"/>
  <c r="K169" i="41"/>
  <c r="K170" i="41"/>
  <c r="K171" i="41"/>
  <c r="K172" i="41"/>
  <c r="K173" i="41"/>
  <c r="K174" i="41"/>
  <c r="K175" i="41"/>
  <c r="K176" i="41"/>
  <c r="K177" i="41"/>
  <c r="K178" i="41"/>
  <c r="K179" i="41"/>
  <c r="K180" i="41"/>
  <c r="K181" i="41"/>
  <c r="K182" i="41"/>
  <c r="K183" i="41"/>
  <c r="K184" i="41"/>
  <c r="K185" i="41"/>
  <c r="K186" i="41"/>
  <c r="K187" i="41"/>
  <c r="K188" i="41"/>
  <c r="K189" i="41"/>
  <c r="K190" i="41"/>
  <c r="K191" i="41"/>
  <c r="K192" i="41"/>
  <c r="K193" i="41"/>
  <c r="K194" i="41"/>
  <c r="K195" i="41"/>
  <c r="K196" i="41"/>
  <c r="K197" i="41"/>
  <c r="K198" i="41"/>
  <c r="K199" i="41"/>
  <c r="K200" i="41"/>
  <c r="K201" i="41"/>
  <c r="K202" i="41"/>
  <c r="K203" i="41"/>
  <c r="K204" i="41"/>
  <c r="K205" i="41"/>
  <c r="K206" i="41"/>
  <c r="K207" i="41"/>
  <c r="K208" i="41"/>
  <c r="K209" i="41"/>
  <c r="K210" i="41"/>
  <c r="K211" i="41"/>
  <c r="K212" i="41"/>
  <c r="K213" i="41"/>
  <c r="K214" i="41"/>
  <c r="K215" i="41"/>
  <c r="K216" i="41"/>
  <c r="K217" i="41"/>
  <c r="K218" i="41"/>
  <c r="K219" i="41"/>
  <c r="K220" i="41"/>
  <c r="K221" i="41"/>
  <c r="K222" i="41"/>
  <c r="K223" i="41"/>
  <c r="K224" i="41"/>
  <c r="K225" i="41"/>
  <c r="K226" i="41"/>
  <c r="K227" i="41"/>
  <c r="K228" i="41"/>
  <c r="K229" i="41"/>
  <c r="K230" i="41"/>
  <c r="K231" i="41"/>
  <c r="K232" i="41"/>
  <c r="K233" i="41"/>
  <c r="K234" i="41"/>
  <c r="K235" i="41"/>
  <c r="K236" i="41"/>
  <c r="K237" i="41"/>
  <c r="K238" i="41"/>
  <c r="K239" i="41"/>
  <c r="K240" i="41"/>
  <c r="K241" i="41"/>
  <c r="K242" i="41"/>
  <c r="K243" i="41"/>
  <c r="K244" i="41"/>
  <c r="K245" i="41"/>
  <c r="K246" i="41"/>
  <c r="K247" i="41"/>
  <c r="K248" i="41"/>
  <c r="K249" i="41"/>
  <c r="K250" i="41"/>
  <c r="K251" i="41"/>
  <c r="K252" i="41"/>
  <c r="K253" i="41"/>
  <c r="K254" i="41"/>
  <c r="K255" i="41"/>
  <c r="K256" i="41"/>
  <c r="K257" i="41"/>
  <c r="K258" i="41"/>
  <c r="K259" i="41"/>
  <c r="K260" i="41"/>
  <c r="K261" i="41"/>
  <c r="K262" i="41"/>
  <c r="K263" i="41"/>
  <c r="K264" i="41"/>
  <c r="K265" i="41"/>
  <c r="K266" i="41"/>
  <c r="K267" i="41"/>
  <c r="K268" i="41"/>
  <c r="K269" i="41"/>
  <c r="K270" i="41"/>
  <c r="K271" i="41"/>
  <c r="K272" i="41"/>
  <c r="K273" i="41"/>
  <c r="K274" i="41"/>
  <c r="K275" i="41"/>
  <c r="K276" i="41"/>
  <c r="K277" i="41"/>
  <c r="K278" i="41"/>
  <c r="K279" i="41"/>
  <c r="K280" i="41"/>
  <c r="K281" i="41"/>
  <c r="K282" i="41"/>
  <c r="K283" i="41"/>
  <c r="K284" i="41"/>
  <c r="K285" i="41"/>
  <c r="K286" i="41"/>
  <c r="K287" i="41"/>
  <c r="K288" i="41"/>
  <c r="K289" i="41"/>
  <c r="K290" i="41"/>
  <c r="K291" i="41"/>
  <c r="K292" i="41"/>
  <c r="K293" i="41"/>
  <c r="K294" i="41"/>
  <c r="K295" i="41"/>
  <c r="K296" i="41"/>
  <c r="K297" i="41"/>
  <c r="K298" i="41"/>
  <c r="K299" i="41"/>
  <c r="K300" i="41"/>
  <c r="K301" i="41"/>
  <c r="K302" i="41"/>
  <c r="K303" i="41"/>
  <c r="K304" i="41"/>
  <c r="K305" i="41"/>
  <c r="K306" i="41"/>
  <c r="K307" i="41"/>
  <c r="K308" i="41"/>
  <c r="K309" i="41"/>
  <c r="K310" i="41"/>
  <c r="K311" i="41"/>
  <c r="K312" i="41"/>
  <c r="K313" i="41"/>
  <c r="K314" i="41"/>
  <c r="K315" i="41"/>
  <c r="K316" i="41"/>
  <c r="K317" i="41"/>
  <c r="K318" i="41"/>
  <c r="K319" i="41"/>
  <c r="K320" i="41"/>
  <c r="K321" i="41"/>
  <c r="K322" i="41"/>
  <c r="K323" i="41"/>
  <c r="K324" i="41"/>
  <c r="K325" i="41"/>
  <c r="K326" i="41"/>
  <c r="K327" i="41"/>
  <c r="K328" i="41"/>
  <c r="K329" i="41"/>
  <c r="K330" i="41"/>
  <c r="K331" i="41"/>
  <c r="K332" i="41"/>
  <c r="K333" i="41"/>
  <c r="K334" i="41"/>
  <c r="K335" i="41"/>
  <c r="K336" i="41"/>
  <c r="K337" i="41"/>
  <c r="K338" i="41"/>
  <c r="K339" i="41"/>
  <c r="K340" i="41"/>
  <c r="K341" i="41"/>
  <c r="K342" i="41"/>
  <c r="K343" i="41"/>
  <c r="K344" i="41"/>
  <c r="K345" i="41"/>
  <c r="K346" i="41"/>
  <c r="K347" i="41"/>
  <c r="K348" i="41"/>
  <c r="K349" i="41"/>
  <c r="K350" i="41"/>
  <c r="K351" i="41"/>
  <c r="K352" i="41"/>
  <c r="K353" i="41"/>
  <c r="K354" i="41"/>
  <c r="K355" i="41"/>
  <c r="K356" i="41"/>
  <c r="K357" i="41"/>
  <c r="K358" i="41"/>
  <c r="K359" i="41"/>
  <c r="K360" i="41"/>
  <c r="K361" i="41"/>
  <c r="K362" i="41"/>
  <c r="K363" i="41"/>
  <c r="K364" i="41"/>
  <c r="K365" i="41"/>
  <c r="K366" i="41"/>
  <c r="K367" i="41"/>
  <c r="K368" i="41"/>
  <c r="K369" i="41"/>
  <c r="K370" i="41"/>
  <c r="K371" i="41"/>
  <c r="K372" i="41"/>
  <c r="K373" i="41"/>
  <c r="K374" i="41"/>
  <c r="K375" i="41"/>
  <c r="K376" i="41"/>
  <c r="K377" i="41"/>
  <c r="K378" i="41"/>
  <c r="K379" i="41"/>
  <c r="K380" i="41"/>
  <c r="K381" i="41"/>
  <c r="K382" i="41"/>
  <c r="K383" i="41"/>
  <c r="K384" i="41"/>
  <c r="K385" i="41"/>
  <c r="K386" i="41"/>
  <c r="K387" i="41"/>
  <c r="K388" i="41"/>
  <c r="K389" i="41"/>
  <c r="K390" i="41"/>
  <c r="K391" i="41"/>
  <c r="K392" i="41"/>
  <c r="K393" i="41"/>
  <c r="K394" i="41"/>
  <c r="K395" i="41"/>
  <c r="K396" i="41"/>
  <c r="K397" i="41"/>
  <c r="K398" i="41"/>
  <c r="K399" i="41"/>
  <c r="K400" i="41"/>
  <c r="K401" i="41"/>
  <c r="K402" i="41"/>
  <c r="K403" i="41"/>
  <c r="K404" i="41"/>
  <c r="K405" i="41"/>
  <c r="K406" i="41"/>
  <c r="K407" i="41"/>
  <c r="K408" i="41"/>
  <c r="K409" i="41"/>
  <c r="K410" i="41"/>
  <c r="K411" i="41"/>
  <c r="K412" i="41"/>
  <c r="K413" i="41"/>
  <c r="K414" i="41"/>
  <c r="K415" i="41"/>
  <c r="K416" i="41"/>
  <c r="K417" i="41"/>
  <c r="K418" i="41"/>
  <c r="K419" i="41"/>
  <c r="K420" i="41"/>
  <c r="K421" i="41"/>
  <c r="K422" i="41"/>
  <c r="K423" i="41"/>
  <c r="K424" i="41"/>
  <c r="K425" i="41"/>
  <c r="K426" i="41"/>
  <c r="K427" i="41"/>
  <c r="K428" i="41"/>
  <c r="K429" i="41"/>
  <c r="K430" i="41"/>
  <c r="K431" i="41"/>
  <c r="K432" i="41"/>
  <c r="K433" i="41"/>
  <c r="K434" i="41"/>
  <c r="K435" i="41"/>
  <c r="K436" i="41"/>
  <c r="K437" i="41"/>
  <c r="K438" i="41"/>
  <c r="K439" i="41"/>
  <c r="K440" i="41"/>
  <c r="K441" i="41"/>
  <c r="K442" i="41"/>
  <c r="K443" i="41"/>
  <c r="K444" i="41"/>
  <c r="K445" i="41"/>
  <c r="K446" i="41"/>
  <c r="K447" i="41"/>
  <c r="K448" i="41"/>
  <c r="K449" i="41"/>
  <c r="K450" i="41"/>
  <c r="K451" i="41"/>
  <c r="K452" i="41"/>
  <c r="K453" i="41"/>
  <c r="K454" i="41"/>
  <c r="K455" i="41"/>
  <c r="K456" i="41"/>
  <c r="K457" i="41"/>
  <c r="K458" i="41"/>
  <c r="K459" i="41"/>
  <c r="K460" i="41"/>
  <c r="K461" i="41"/>
  <c r="K462" i="41"/>
  <c r="K463" i="41"/>
  <c r="K464" i="41"/>
  <c r="K465" i="41"/>
  <c r="K466" i="41"/>
  <c r="K467" i="41"/>
  <c r="K468" i="41"/>
  <c r="K469" i="41"/>
  <c r="K470" i="41"/>
  <c r="K471" i="41"/>
  <c r="K472" i="41"/>
  <c r="K473" i="41"/>
  <c r="K474" i="41"/>
  <c r="K475" i="41"/>
  <c r="K476" i="41"/>
  <c r="K477" i="41"/>
  <c r="K478" i="41"/>
  <c r="K479" i="41"/>
  <c r="K480" i="41"/>
  <c r="K481" i="41"/>
  <c r="K482" i="41"/>
  <c r="K483" i="41"/>
  <c r="K484" i="41"/>
  <c r="K485" i="41"/>
  <c r="K486" i="41"/>
  <c r="K487" i="41"/>
  <c r="K488" i="41"/>
  <c r="K489" i="41"/>
  <c r="K490" i="41"/>
  <c r="K491" i="41"/>
  <c r="K492" i="41"/>
  <c r="K493" i="41"/>
  <c r="K494" i="41"/>
  <c r="K495" i="41"/>
  <c r="K496" i="41"/>
  <c r="K497" i="41"/>
  <c r="K498" i="41"/>
  <c r="K499" i="41"/>
  <c r="K500" i="41"/>
  <c r="K501" i="41"/>
  <c r="K502" i="41"/>
  <c r="K503" i="41"/>
  <c r="K504" i="41"/>
  <c r="K505" i="41"/>
  <c r="K506" i="41"/>
  <c r="K507" i="41"/>
  <c r="K508" i="41"/>
  <c r="K509" i="41"/>
  <c r="K510" i="41"/>
  <c r="K511" i="41"/>
  <c r="K512" i="41"/>
  <c r="K513" i="41"/>
  <c r="K514" i="41"/>
  <c r="K515" i="41"/>
  <c r="K516" i="41"/>
  <c r="K517" i="41"/>
  <c r="K518" i="41"/>
  <c r="K519" i="41"/>
  <c r="K520" i="41"/>
  <c r="K521" i="41"/>
  <c r="K522" i="41"/>
  <c r="K523" i="41"/>
  <c r="K524" i="41"/>
  <c r="K525" i="41"/>
  <c r="K526" i="41"/>
  <c r="K527" i="41"/>
  <c r="K528" i="41"/>
  <c r="K529" i="41"/>
  <c r="K530" i="41"/>
  <c r="K531" i="41"/>
  <c r="K532" i="41"/>
  <c r="K533" i="41"/>
  <c r="K534" i="41"/>
  <c r="K535" i="41"/>
  <c r="K536" i="41"/>
  <c r="K537" i="41"/>
  <c r="K538" i="41"/>
  <c r="K539" i="41"/>
  <c r="K540" i="41"/>
  <c r="K541" i="41"/>
  <c r="K542" i="41"/>
  <c r="K543" i="41"/>
  <c r="K544" i="41"/>
  <c r="K545" i="41"/>
  <c r="K546" i="41"/>
  <c r="K547" i="41"/>
  <c r="K548" i="41"/>
  <c r="K549" i="41"/>
  <c r="K550" i="41"/>
  <c r="K551" i="41"/>
  <c r="K552" i="41"/>
  <c r="K553" i="41"/>
  <c r="K554" i="41"/>
  <c r="K555" i="41"/>
  <c r="K556" i="41"/>
  <c r="K557" i="41"/>
  <c r="K558" i="41"/>
  <c r="K559" i="41"/>
  <c r="K560" i="41"/>
  <c r="K561" i="41"/>
  <c r="K562" i="41"/>
  <c r="K563" i="41"/>
  <c r="K564" i="41"/>
  <c r="K565" i="41"/>
  <c r="K566" i="41"/>
  <c r="K567" i="41"/>
  <c r="K568" i="41"/>
  <c r="K569" i="41"/>
  <c r="K570" i="41"/>
  <c r="K571" i="41"/>
  <c r="K572" i="41"/>
  <c r="K573" i="41"/>
  <c r="K574" i="41"/>
  <c r="K575" i="41"/>
  <c r="K576" i="41"/>
  <c r="K577" i="41"/>
  <c r="K578" i="41"/>
  <c r="K579" i="41"/>
  <c r="K580" i="41"/>
  <c r="K581" i="41"/>
  <c r="K582" i="41"/>
  <c r="K583" i="41"/>
  <c r="K584" i="41"/>
  <c r="K585" i="41"/>
  <c r="K586" i="41"/>
  <c r="K587" i="41"/>
  <c r="K588" i="41"/>
  <c r="K589" i="41"/>
  <c r="K590" i="41"/>
  <c r="K591" i="41"/>
  <c r="K592" i="41"/>
  <c r="K593" i="41"/>
  <c r="K594" i="41"/>
  <c r="K595" i="41"/>
  <c r="K596" i="41"/>
  <c r="K597" i="41"/>
  <c r="K598" i="41"/>
  <c r="K599" i="41"/>
  <c r="K600" i="41"/>
  <c r="K601" i="41"/>
  <c r="K602" i="41"/>
  <c r="K603" i="41"/>
  <c r="K604" i="41"/>
  <c r="K605" i="41"/>
  <c r="K606" i="41"/>
  <c r="K607" i="41"/>
  <c r="K608" i="41"/>
  <c r="K609" i="41"/>
  <c r="K610" i="41"/>
  <c r="K611" i="41"/>
  <c r="K612" i="41"/>
  <c r="K613" i="41"/>
  <c r="K614" i="41"/>
  <c r="K615" i="41"/>
  <c r="K616" i="41"/>
  <c r="K617" i="41"/>
  <c r="K618" i="41"/>
  <c r="K619" i="41"/>
  <c r="K620" i="41"/>
  <c r="K621" i="41"/>
  <c r="K622" i="41"/>
  <c r="K623" i="41"/>
  <c r="K624" i="41"/>
  <c r="K625" i="41"/>
  <c r="K626" i="41"/>
  <c r="K627" i="41"/>
  <c r="K628" i="41"/>
  <c r="K629" i="41"/>
  <c r="K630" i="41"/>
  <c r="K631" i="41"/>
  <c r="K632" i="41"/>
  <c r="K633" i="41"/>
  <c r="K634" i="41"/>
  <c r="K635" i="41"/>
  <c r="K636" i="41"/>
  <c r="K637" i="41"/>
  <c r="K638" i="41"/>
  <c r="K639" i="41"/>
  <c r="K640" i="41"/>
  <c r="K641" i="41"/>
  <c r="K642" i="41"/>
  <c r="K643" i="41"/>
  <c r="K644" i="41"/>
  <c r="K645" i="41"/>
  <c r="K646" i="41"/>
  <c r="K647" i="41"/>
  <c r="K648" i="41"/>
  <c r="K649" i="41"/>
  <c r="K650" i="41"/>
  <c r="K651" i="41"/>
  <c r="K652" i="41"/>
  <c r="K653" i="41"/>
  <c r="K654" i="41"/>
  <c r="K655" i="41"/>
  <c r="K656" i="41"/>
  <c r="K657" i="41"/>
  <c r="K658" i="41"/>
  <c r="K659" i="41"/>
  <c r="K660" i="41"/>
  <c r="K661" i="41"/>
  <c r="K662" i="41"/>
  <c r="K663" i="41"/>
  <c r="K664" i="41"/>
  <c r="K665" i="41"/>
  <c r="K666" i="41"/>
  <c r="K667" i="41"/>
  <c r="K668" i="41"/>
  <c r="K669" i="41"/>
  <c r="K670" i="41"/>
  <c r="K671" i="41"/>
  <c r="K672" i="41"/>
  <c r="K673" i="41"/>
  <c r="K674" i="41"/>
  <c r="K676" i="41"/>
  <c r="K677" i="41"/>
  <c r="K678" i="41"/>
  <c r="K679" i="41"/>
  <c r="K680" i="41"/>
  <c r="K681" i="41"/>
  <c r="K682" i="41"/>
  <c r="K683" i="41"/>
  <c r="K684" i="41"/>
  <c r="K685" i="41"/>
  <c r="K686" i="41"/>
  <c r="K687" i="41"/>
  <c r="K688" i="41"/>
  <c r="K689" i="41"/>
  <c r="K690" i="41"/>
  <c r="K691" i="41"/>
  <c r="K692" i="41"/>
  <c r="K693" i="41"/>
  <c r="K694" i="41"/>
  <c r="K695" i="41"/>
  <c r="K696" i="41"/>
  <c r="K697" i="41"/>
  <c r="K698" i="41"/>
  <c r="K699" i="41"/>
  <c r="K700" i="41"/>
  <c r="K701" i="41"/>
  <c r="K702" i="41"/>
  <c r="K703" i="41"/>
  <c r="K704" i="41"/>
  <c r="K705" i="41"/>
  <c r="K706" i="41"/>
  <c r="K707" i="41"/>
  <c r="K708" i="41"/>
  <c r="K709" i="41"/>
  <c r="K710" i="41"/>
  <c r="K711" i="41"/>
  <c r="K712" i="41"/>
  <c r="K713" i="41"/>
  <c r="K714" i="41"/>
  <c r="K715" i="41"/>
  <c r="K716" i="41"/>
  <c r="K717" i="41"/>
  <c r="K718" i="41"/>
  <c r="K719" i="41"/>
  <c r="K720" i="41"/>
  <c r="K721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I37" i="41"/>
  <c r="I38" i="41"/>
  <c r="I39" i="41"/>
  <c r="I40" i="41"/>
  <c r="I41" i="41"/>
  <c r="I42" i="41"/>
  <c r="I43" i="41"/>
  <c r="I44" i="41"/>
  <c r="I45" i="41"/>
  <c r="I46" i="41"/>
  <c r="I47" i="41"/>
  <c r="I48" i="41"/>
  <c r="I49" i="41"/>
  <c r="I50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69" i="41"/>
  <c r="I70" i="41"/>
  <c r="I71" i="41"/>
  <c r="I72" i="41"/>
  <c r="I73" i="41"/>
  <c r="I74" i="41"/>
  <c r="I75" i="41"/>
  <c r="I76" i="41"/>
  <c r="I77" i="41"/>
  <c r="I78" i="41"/>
  <c r="I79" i="41"/>
  <c r="I80" i="41"/>
  <c r="I81" i="41"/>
  <c r="I82" i="41"/>
  <c r="I83" i="41"/>
  <c r="I84" i="41"/>
  <c r="I85" i="41"/>
  <c r="I86" i="41"/>
  <c r="I87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106" i="41"/>
  <c r="I107" i="41"/>
  <c r="I108" i="41"/>
  <c r="I109" i="41"/>
  <c r="I110" i="41"/>
  <c r="I111" i="41"/>
  <c r="I112" i="41"/>
  <c r="I113" i="41"/>
  <c r="I114" i="41"/>
  <c r="I115" i="41"/>
  <c r="I116" i="41"/>
  <c r="I117" i="41"/>
  <c r="I118" i="41"/>
  <c r="I119" i="41"/>
  <c r="I120" i="41"/>
  <c r="I121" i="41"/>
  <c r="I122" i="41"/>
  <c r="I123" i="41"/>
  <c r="I124" i="41"/>
  <c r="I125" i="41"/>
  <c r="I126" i="41"/>
  <c r="I127" i="41"/>
  <c r="I128" i="41"/>
  <c r="I129" i="41"/>
  <c r="I130" i="41"/>
  <c r="I131" i="41"/>
  <c r="I132" i="41"/>
  <c r="I133" i="41"/>
  <c r="I134" i="41"/>
  <c r="I135" i="41"/>
  <c r="I136" i="41"/>
  <c r="I137" i="41"/>
  <c r="I138" i="41"/>
  <c r="I139" i="41"/>
  <c r="I140" i="41"/>
  <c r="I141" i="41"/>
  <c r="I142" i="41"/>
  <c r="I143" i="41"/>
  <c r="I144" i="41"/>
  <c r="I145" i="41"/>
  <c r="I146" i="41"/>
  <c r="I147" i="41"/>
  <c r="I148" i="41"/>
  <c r="I149" i="41"/>
  <c r="I150" i="41"/>
  <c r="I151" i="41"/>
  <c r="I152" i="41"/>
  <c r="I153" i="41"/>
  <c r="I154" i="41"/>
  <c r="I155" i="41"/>
  <c r="I156" i="41"/>
  <c r="I157" i="41"/>
  <c r="I158" i="41"/>
  <c r="I159" i="41"/>
  <c r="I160" i="41"/>
  <c r="I161" i="41"/>
  <c r="I162" i="41"/>
  <c r="I163" i="41"/>
  <c r="I164" i="41"/>
  <c r="I165" i="41"/>
  <c r="I166" i="41"/>
  <c r="I167" i="41"/>
  <c r="I168" i="41"/>
  <c r="I169" i="41"/>
  <c r="I170" i="41"/>
  <c r="I171" i="41"/>
  <c r="I172" i="41"/>
  <c r="I173" i="41"/>
  <c r="I174" i="41"/>
  <c r="I175" i="41"/>
  <c r="I176" i="41"/>
  <c r="I177" i="41"/>
  <c r="I178" i="41"/>
  <c r="I179" i="41"/>
  <c r="I180" i="41"/>
  <c r="I181" i="41"/>
  <c r="I182" i="41"/>
  <c r="I183" i="41"/>
  <c r="I184" i="41"/>
  <c r="I185" i="41"/>
  <c r="I186" i="41"/>
  <c r="I187" i="41"/>
  <c r="I188" i="41"/>
  <c r="I189" i="41"/>
  <c r="I190" i="41"/>
  <c r="I191" i="41"/>
  <c r="I192" i="41"/>
  <c r="I193" i="41"/>
  <c r="I194" i="41"/>
  <c r="I195" i="41"/>
  <c r="I196" i="41"/>
  <c r="I197" i="41"/>
  <c r="I198" i="41"/>
  <c r="I199" i="41"/>
  <c r="I200" i="41"/>
  <c r="I201" i="41"/>
  <c r="I202" i="41"/>
  <c r="I203" i="41"/>
  <c r="I204" i="41"/>
  <c r="I205" i="41"/>
  <c r="I206" i="41"/>
  <c r="I207" i="41"/>
  <c r="I208" i="41"/>
  <c r="I209" i="41"/>
  <c r="I210" i="41"/>
  <c r="I211" i="41"/>
  <c r="I212" i="41"/>
  <c r="I213" i="41"/>
  <c r="I214" i="41"/>
  <c r="I215" i="41"/>
  <c r="I216" i="41"/>
  <c r="I217" i="41"/>
  <c r="I218" i="41"/>
  <c r="I219" i="41"/>
  <c r="I220" i="41"/>
  <c r="I221" i="41"/>
  <c r="I222" i="41"/>
  <c r="I223" i="41"/>
  <c r="I224" i="41"/>
  <c r="I225" i="41"/>
  <c r="I226" i="41"/>
  <c r="I227" i="41"/>
  <c r="I228" i="41"/>
  <c r="I229" i="41"/>
  <c r="I230" i="41"/>
  <c r="I231" i="41"/>
  <c r="I232" i="41"/>
  <c r="I233" i="41"/>
  <c r="I234" i="41"/>
  <c r="I235" i="41"/>
  <c r="I236" i="41"/>
  <c r="I237" i="41"/>
  <c r="I238" i="4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251" i="41"/>
  <c r="I252" i="41"/>
  <c r="I253" i="41"/>
  <c r="I254" i="41"/>
  <c r="I255" i="41"/>
  <c r="I256" i="41"/>
  <c r="I257" i="41"/>
  <c r="I258" i="41"/>
  <c r="I259" i="41"/>
  <c r="I260" i="41"/>
  <c r="I261" i="41"/>
  <c r="I262" i="41"/>
  <c r="I263" i="41"/>
  <c r="I264" i="41"/>
  <c r="I265" i="41"/>
  <c r="I266" i="41"/>
  <c r="I267" i="41"/>
  <c r="I268" i="41"/>
  <c r="I269" i="41"/>
  <c r="I270" i="41"/>
  <c r="I271" i="41"/>
  <c r="I272" i="41"/>
  <c r="I273" i="41"/>
  <c r="I274" i="41"/>
  <c r="I275" i="41"/>
  <c r="I276" i="41"/>
  <c r="I277" i="41"/>
  <c r="I278" i="41"/>
  <c r="I279" i="41"/>
  <c r="I280" i="41"/>
  <c r="I281" i="41"/>
  <c r="I282" i="41"/>
  <c r="I283" i="41"/>
  <c r="I284" i="41"/>
  <c r="I285" i="41"/>
  <c r="I286" i="41"/>
  <c r="I287" i="41"/>
  <c r="I288" i="41"/>
  <c r="I289" i="41"/>
  <c r="I290" i="41"/>
  <c r="I291" i="41"/>
  <c r="I292" i="41"/>
  <c r="I293" i="41"/>
  <c r="I294" i="41"/>
  <c r="I295" i="41"/>
  <c r="I296" i="41"/>
  <c r="I297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I312" i="41"/>
  <c r="I313" i="41"/>
  <c r="I314" i="41"/>
  <c r="I315" i="41"/>
  <c r="I316" i="41"/>
  <c r="I317" i="41"/>
  <c r="I318" i="41"/>
  <c r="I319" i="41"/>
  <c r="I320" i="41"/>
  <c r="I321" i="41"/>
  <c r="I322" i="41"/>
  <c r="I323" i="41"/>
  <c r="I324" i="41"/>
  <c r="I325" i="41"/>
  <c r="I326" i="41"/>
  <c r="I327" i="41"/>
  <c r="I328" i="41"/>
  <c r="I329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I345" i="41"/>
  <c r="I346" i="41"/>
  <c r="I347" i="41"/>
  <c r="I348" i="41"/>
  <c r="I349" i="41"/>
  <c r="I350" i="41"/>
  <c r="I351" i="41"/>
  <c r="I352" i="41"/>
  <c r="I353" i="41"/>
  <c r="I354" i="41"/>
  <c r="I355" i="41"/>
  <c r="I356" i="41"/>
  <c r="I357" i="41"/>
  <c r="I358" i="41"/>
  <c r="I359" i="41"/>
  <c r="I360" i="4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I375" i="41"/>
  <c r="I376" i="41"/>
  <c r="I377" i="41"/>
  <c r="I378" i="41"/>
  <c r="I379" i="41"/>
  <c r="I380" i="41"/>
  <c r="I381" i="41"/>
  <c r="I382" i="41"/>
  <c r="I383" i="41"/>
  <c r="I384" i="41"/>
  <c r="I385" i="41"/>
  <c r="I386" i="41"/>
  <c r="I387" i="41"/>
  <c r="I388" i="41"/>
  <c r="I389" i="41"/>
  <c r="I390" i="41"/>
  <c r="I391" i="41"/>
  <c r="I392" i="41"/>
  <c r="I393" i="41"/>
  <c r="I394" i="41"/>
  <c r="I395" i="41"/>
  <c r="I396" i="41"/>
  <c r="I397" i="41"/>
  <c r="I398" i="41"/>
  <c r="I399" i="41"/>
  <c r="I400" i="41"/>
  <c r="I401" i="41"/>
  <c r="I402" i="41"/>
  <c r="I403" i="41"/>
  <c r="I404" i="41"/>
  <c r="I405" i="41"/>
  <c r="I406" i="41"/>
  <c r="I407" i="41"/>
  <c r="I408" i="41"/>
  <c r="I409" i="41"/>
  <c r="I410" i="41"/>
  <c r="I411" i="41"/>
  <c r="I412" i="41"/>
  <c r="I413" i="41"/>
  <c r="I414" i="41"/>
  <c r="I415" i="41"/>
  <c r="I416" i="41"/>
  <c r="I417" i="41"/>
  <c r="I418" i="41"/>
  <c r="I419" i="41"/>
  <c r="I420" i="41"/>
  <c r="I421" i="41"/>
  <c r="I422" i="41"/>
  <c r="I423" i="41"/>
  <c r="I424" i="41"/>
  <c r="I425" i="41"/>
  <c r="I426" i="41"/>
  <c r="I427" i="41"/>
  <c r="I428" i="41"/>
  <c r="I429" i="41"/>
  <c r="I430" i="41"/>
  <c r="I431" i="41"/>
  <c r="I432" i="41"/>
  <c r="I433" i="41"/>
  <c r="I434" i="41"/>
  <c r="I435" i="41"/>
  <c r="I436" i="41"/>
  <c r="I437" i="41"/>
  <c r="I438" i="41"/>
  <c r="I439" i="41"/>
  <c r="I440" i="41"/>
  <c r="I441" i="41"/>
  <c r="I442" i="41"/>
  <c r="I443" i="41"/>
  <c r="I444" i="41"/>
  <c r="I445" i="41"/>
  <c r="I446" i="41"/>
  <c r="I447" i="41"/>
  <c r="I448" i="41"/>
  <c r="I449" i="41"/>
  <c r="I450" i="41"/>
  <c r="I451" i="41"/>
  <c r="I452" i="41"/>
  <c r="I453" i="41"/>
  <c r="I454" i="41"/>
  <c r="I455" i="41"/>
  <c r="I456" i="41"/>
  <c r="I457" i="41"/>
  <c r="I458" i="41"/>
  <c r="I459" i="41"/>
  <c r="I460" i="41"/>
  <c r="I461" i="41"/>
  <c r="I462" i="41"/>
  <c r="I463" i="41"/>
  <c r="I464" i="41"/>
  <c r="I465" i="41"/>
  <c r="I466" i="41"/>
  <c r="I467" i="41"/>
  <c r="I468" i="41"/>
  <c r="I469" i="41"/>
  <c r="I470" i="41"/>
  <c r="I471" i="41"/>
  <c r="I472" i="41"/>
  <c r="I473" i="41"/>
  <c r="I474" i="41"/>
  <c r="I475" i="41"/>
  <c r="I476" i="41"/>
  <c r="I477" i="41"/>
  <c r="I478" i="41"/>
  <c r="I479" i="41"/>
  <c r="I480" i="41"/>
  <c r="I481" i="41"/>
  <c r="I482" i="41"/>
  <c r="I483" i="41"/>
  <c r="I484" i="41"/>
  <c r="I485" i="41"/>
  <c r="I486" i="41"/>
  <c r="I487" i="41"/>
  <c r="I488" i="41"/>
  <c r="I489" i="41"/>
  <c r="I490" i="41"/>
  <c r="I491" i="41"/>
  <c r="I492" i="41"/>
  <c r="I493" i="41"/>
  <c r="I494" i="41"/>
  <c r="I495" i="41"/>
  <c r="I496" i="41"/>
  <c r="I497" i="41"/>
  <c r="I498" i="41"/>
  <c r="I499" i="4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I513" i="41"/>
  <c r="I514" i="41"/>
  <c r="I515" i="41"/>
  <c r="I516" i="41"/>
  <c r="I517" i="41"/>
  <c r="I518" i="41"/>
  <c r="I519" i="41"/>
  <c r="I520" i="41"/>
  <c r="I521" i="41"/>
  <c r="I522" i="41"/>
  <c r="I523" i="41"/>
  <c r="I524" i="41"/>
  <c r="I525" i="41"/>
  <c r="I526" i="41"/>
  <c r="I527" i="41"/>
  <c r="I528" i="41"/>
  <c r="I529" i="41"/>
  <c r="I530" i="41"/>
  <c r="I531" i="41"/>
  <c r="I532" i="41"/>
  <c r="I533" i="41"/>
  <c r="I534" i="41"/>
  <c r="I535" i="41"/>
  <c r="I536" i="41"/>
  <c r="I537" i="41"/>
  <c r="I538" i="41"/>
  <c r="I539" i="41"/>
  <c r="I540" i="41"/>
  <c r="I541" i="41"/>
  <c r="I542" i="41"/>
  <c r="I543" i="41"/>
  <c r="I544" i="41"/>
  <c r="I545" i="41"/>
  <c r="I546" i="41"/>
  <c r="I547" i="41"/>
  <c r="I548" i="41"/>
  <c r="I549" i="41"/>
  <c r="I550" i="41"/>
  <c r="I551" i="41"/>
  <c r="I552" i="41"/>
  <c r="I553" i="41"/>
  <c r="I554" i="41"/>
  <c r="I555" i="4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I568" i="41"/>
  <c r="I569" i="41"/>
  <c r="I570" i="41"/>
  <c r="I571" i="41"/>
  <c r="I572" i="41"/>
  <c r="I573" i="41"/>
  <c r="I574" i="41"/>
  <c r="I575" i="41"/>
  <c r="I576" i="41"/>
  <c r="I577" i="41"/>
  <c r="I578" i="41"/>
  <c r="I579" i="41"/>
  <c r="I580" i="41"/>
  <c r="I581" i="41"/>
  <c r="I582" i="41"/>
  <c r="I583" i="41"/>
  <c r="I584" i="41"/>
  <c r="I585" i="41"/>
  <c r="I586" i="41"/>
  <c r="I587" i="41"/>
  <c r="I588" i="41"/>
  <c r="I589" i="41"/>
  <c r="I590" i="41"/>
  <c r="I591" i="41"/>
  <c r="I592" i="41"/>
  <c r="I593" i="41"/>
  <c r="I594" i="41"/>
  <c r="I595" i="41"/>
  <c r="I596" i="41"/>
  <c r="I597" i="41"/>
  <c r="I598" i="41"/>
  <c r="I599" i="41"/>
  <c r="I600" i="41"/>
  <c r="I601" i="41"/>
  <c r="I602" i="41"/>
  <c r="I603" i="41"/>
  <c r="I604" i="41"/>
  <c r="I605" i="41"/>
  <c r="I606" i="41"/>
  <c r="I607" i="41"/>
  <c r="I608" i="41"/>
  <c r="I609" i="41"/>
  <c r="I610" i="41"/>
  <c r="I611" i="41"/>
  <c r="I612" i="41"/>
  <c r="I613" i="41"/>
  <c r="I614" i="41"/>
  <c r="I615" i="41"/>
  <c r="I616" i="41"/>
  <c r="I617" i="41"/>
  <c r="I618" i="41"/>
  <c r="I619" i="41"/>
  <c r="I620" i="41"/>
  <c r="I621" i="41"/>
  <c r="I622" i="41"/>
  <c r="I623" i="41"/>
  <c r="I624" i="41"/>
  <c r="I625" i="41"/>
  <c r="I626" i="41"/>
  <c r="I627" i="41"/>
  <c r="I628" i="41"/>
  <c r="I629" i="41"/>
  <c r="I630" i="41"/>
  <c r="I631" i="41"/>
  <c r="I632" i="41"/>
  <c r="I633" i="41"/>
  <c r="I634" i="41"/>
  <c r="I635" i="41"/>
  <c r="I636" i="41"/>
  <c r="I637" i="41"/>
  <c r="I638" i="41"/>
  <c r="I639" i="41"/>
  <c r="I640" i="41"/>
  <c r="I641" i="41"/>
  <c r="I642" i="41"/>
  <c r="I643" i="41"/>
  <c r="I644" i="41"/>
  <c r="I645" i="41"/>
  <c r="I646" i="41"/>
  <c r="I647" i="41"/>
  <c r="I648" i="41"/>
  <c r="I649" i="41"/>
  <c r="I650" i="41"/>
  <c r="I651" i="41"/>
  <c r="I652" i="41"/>
  <c r="I653" i="41"/>
  <c r="I654" i="41"/>
  <c r="I655" i="41"/>
  <c r="I656" i="41"/>
  <c r="I657" i="41"/>
  <c r="I658" i="41"/>
  <c r="I659" i="41"/>
  <c r="I660" i="41"/>
  <c r="I661" i="41"/>
  <c r="I662" i="41"/>
  <c r="I663" i="41"/>
  <c r="I664" i="41"/>
  <c r="I665" i="41"/>
  <c r="I666" i="41"/>
  <c r="I667" i="41"/>
  <c r="I668" i="41"/>
  <c r="I669" i="41"/>
  <c r="I670" i="41"/>
  <c r="I671" i="41"/>
  <c r="I672" i="41"/>
  <c r="I673" i="41"/>
  <c r="I674" i="41"/>
  <c r="I676" i="41"/>
  <c r="I677" i="41"/>
  <c r="I678" i="41"/>
  <c r="I679" i="41"/>
  <c r="I680" i="41"/>
  <c r="I681" i="41"/>
  <c r="I682" i="41"/>
  <c r="I683" i="41"/>
  <c r="I684" i="41"/>
  <c r="I685" i="41"/>
  <c r="I686" i="41"/>
  <c r="I687" i="41"/>
  <c r="I688" i="41"/>
  <c r="I689" i="41"/>
  <c r="I690" i="41"/>
  <c r="I691" i="41"/>
  <c r="I692" i="41"/>
  <c r="I693" i="41"/>
  <c r="I694" i="41"/>
  <c r="I695" i="41"/>
  <c r="I696" i="41"/>
  <c r="I697" i="41"/>
  <c r="I698" i="41"/>
  <c r="I699" i="41"/>
  <c r="I700" i="41"/>
  <c r="I701" i="41"/>
  <c r="I702" i="41"/>
  <c r="I703" i="41"/>
  <c r="I704" i="41"/>
  <c r="I705" i="41"/>
  <c r="I706" i="41"/>
  <c r="I707" i="41"/>
  <c r="I708" i="41"/>
  <c r="I709" i="41"/>
  <c r="I710" i="41"/>
  <c r="I711" i="41"/>
  <c r="I712" i="41"/>
  <c r="I713" i="41"/>
  <c r="I714" i="41"/>
  <c r="I715" i="41"/>
  <c r="I716" i="41"/>
  <c r="I717" i="41"/>
  <c r="I718" i="41"/>
  <c r="I719" i="41"/>
  <c r="I720" i="41"/>
  <c r="I721" i="41"/>
  <c r="J16" i="41"/>
  <c r="J17" i="41"/>
  <c r="J18" i="41"/>
  <c r="J19" i="41"/>
  <c r="J20" i="41"/>
  <c r="J21" i="41"/>
  <c r="J22" i="41"/>
  <c r="J23" i="41"/>
  <c r="J24" i="41"/>
  <c r="J25" i="41"/>
  <c r="J26" i="41"/>
  <c r="J27" i="41"/>
  <c r="J28" i="41"/>
  <c r="J29" i="41"/>
  <c r="J30" i="41"/>
  <c r="J31" i="41"/>
  <c r="J32" i="41"/>
  <c r="J33" i="41"/>
  <c r="J34" i="41"/>
  <c r="J35" i="41"/>
  <c r="J36" i="41"/>
  <c r="J37" i="41"/>
  <c r="J38" i="41"/>
  <c r="J39" i="41"/>
  <c r="J40" i="41"/>
  <c r="J41" i="41"/>
  <c r="J42" i="41"/>
  <c r="J43" i="41"/>
  <c r="J44" i="41"/>
  <c r="J45" i="41"/>
  <c r="J46" i="41"/>
  <c r="J47" i="41"/>
  <c r="J48" i="41"/>
  <c r="J49" i="41"/>
  <c r="J50" i="41"/>
  <c r="J51" i="41"/>
  <c r="J52" i="41"/>
  <c r="J53" i="41"/>
  <c r="J54" i="41"/>
  <c r="J55" i="41"/>
  <c r="J56" i="41"/>
  <c r="J57" i="41"/>
  <c r="J58" i="41"/>
  <c r="J59" i="41"/>
  <c r="J60" i="41"/>
  <c r="J61" i="41"/>
  <c r="J62" i="41"/>
  <c r="J63" i="41"/>
  <c r="J64" i="41"/>
  <c r="J65" i="41"/>
  <c r="J66" i="41"/>
  <c r="J67" i="41"/>
  <c r="J68" i="41"/>
  <c r="J69" i="41"/>
  <c r="J70" i="41"/>
  <c r="J71" i="41"/>
  <c r="J72" i="41"/>
  <c r="J73" i="41"/>
  <c r="J74" i="41"/>
  <c r="J75" i="41"/>
  <c r="J76" i="41"/>
  <c r="J77" i="41"/>
  <c r="J78" i="41"/>
  <c r="J79" i="41"/>
  <c r="J80" i="41"/>
  <c r="J81" i="41"/>
  <c r="J82" i="41"/>
  <c r="J83" i="41"/>
  <c r="J84" i="41"/>
  <c r="J85" i="41"/>
  <c r="J86" i="41"/>
  <c r="J87" i="41"/>
  <c r="J88" i="41"/>
  <c r="J89" i="41"/>
  <c r="J90" i="41"/>
  <c r="J91" i="41"/>
  <c r="J92" i="41"/>
  <c r="J93" i="41"/>
  <c r="J94" i="41"/>
  <c r="J95" i="41"/>
  <c r="J96" i="41"/>
  <c r="J97" i="41"/>
  <c r="J98" i="41"/>
  <c r="J99" i="41"/>
  <c r="J100" i="41"/>
  <c r="J101" i="41"/>
  <c r="J102" i="41"/>
  <c r="J103" i="41"/>
  <c r="J104" i="41"/>
  <c r="J105" i="41"/>
  <c r="J106" i="41"/>
  <c r="J107" i="41"/>
  <c r="J108" i="41"/>
  <c r="J109" i="41"/>
  <c r="J110" i="41"/>
  <c r="J111" i="41"/>
  <c r="J112" i="41"/>
  <c r="J113" i="41"/>
  <c r="J114" i="41"/>
  <c r="J115" i="41"/>
  <c r="J116" i="41"/>
  <c r="J117" i="41"/>
  <c r="J118" i="41"/>
  <c r="J119" i="41"/>
  <c r="J120" i="41"/>
  <c r="J121" i="41"/>
  <c r="J122" i="41"/>
  <c r="J123" i="41"/>
  <c r="J124" i="41"/>
  <c r="J125" i="41"/>
  <c r="J126" i="41"/>
  <c r="J127" i="41"/>
  <c r="J128" i="41"/>
  <c r="J129" i="41"/>
  <c r="J130" i="41"/>
  <c r="J131" i="41"/>
  <c r="J132" i="41"/>
  <c r="J133" i="41"/>
  <c r="J134" i="41"/>
  <c r="J135" i="41"/>
  <c r="J136" i="41"/>
  <c r="J137" i="41"/>
  <c r="J138" i="41"/>
  <c r="J139" i="41"/>
  <c r="J140" i="41"/>
  <c r="J141" i="41"/>
  <c r="J142" i="41"/>
  <c r="J143" i="41"/>
  <c r="J144" i="41"/>
  <c r="J145" i="41"/>
  <c r="J146" i="41"/>
  <c r="J147" i="41"/>
  <c r="J148" i="41"/>
  <c r="J149" i="41"/>
  <c r="J150" i="41"/>
  <c r="J151" i="41"/>
  <c r="J152" i="41"/>
  <c r="J153" i="41"/>
  <c r="J154" i="41"/>
  <c r="J155" i="41"/>
  <c r="J156" i="41"/>
  <c r="J157" i="41"/>
  <c r="J158" i="41"/>
  <c r="J159" i="41"/>
  <c r="J160" i="41"/>
  <c r="J161" i="41"/>
  <c r="J162" i="41"/>
  <c r="J163" i="41"/>
  <c r="J164" i="41"/>
  <c r="J165" i="41"/>
  <c r="J166" i="41"/>
  <c r="J167" i="41"/>
  <c r="J168" i="41"/>
  <c r="J169" i="41"/>
  <c r="J170" i="41"/>
  <c r="J171" i="41"/>
  <c r="J172" i="41"/>
  <c r="J173" i="41"/>
  <c r="J174" i="41"/>
  <c r="J175" i="41"/>
  <c r="J176" i="41"/>
  <c r="J177" i="41"/>
  <c r="J178" i="41"/>
  <c r="J179" i="41"/>
  <c r="J180" i="41"/>
  <c r="J181" i="41"/>
  <c r="J182" i="41"/>
  <c r="J183" i="41"/>
  <c r="J184" i="41"/>
  <c r="J185" i="41"/>
  <c r="J186" i="41"/>
  <c r="J187" i="41"/>
  <c r="J188" i="41"/>
  <c r="J189" i="41"/>
  <c r="J190" i="41"/>
  <c r="J191" i="41"/>
  <c r="J192" i="41"/>
  <c r="J193" i="41"/>
  <c r="J194" i="41"/>
  <c r="J195" i="41"/>
  <c r="J196" i="41"/>
  <c r="J197" i="41"/>
  <c r="J198" i="41"/>
  <c r="J199" i="41"/>
  <c r="J200" i="41"/>
  <c r="J201" i="41"/>
  <c r="J202" i="41"/>
  <c r="J203" i="41"/>
  <c r="J204" i="41"/>
  <c r="J205" i="41"/>
  <c r="J206" i="41"/>
  <c r="J207" i="41"/>
  <c r="J208" i="41"/>
  <c r="J209" i="41"/>
  <c r="J210" i="41"/>
  <c r="J211" i="41"/>
  <c r="J212" i="41"/>
  <c r="J213" i="41"/>
  <c r="J214" i="41"/>
  <c r="J215" i="41"/>
  <c r="J216" i="41"/>
  <c r="J217" i="41"/>
  <c r="J218" i="41"/>
  <c r="J219" i="41"/>
  <c r="J220" i="41"/>
  <c r="J221" i="41"/>
  <c r="J222" i="41"/>
  <c r="J223" i="41"/>
  <c r="J224" i="41"/>
  <c r="J225" i="41"/>
  <c r="J226" i="41"/>
  <c r="J227" i="41"/>
  <c r="J228" i="41"/>
  <c r="J229" i="41"/>
  <c r="J230" i="41"/>
  <c r="J231" i="41"/>
  <c r="J232" i="41"/>
  <c r="J233" i="41"/>
  <c r="J234" i="41"/>
  <c r="J235" i="41"/>
  <c r="J236" i="41"/>
  <c r="J237" i="41"/>
  <c r="J238" i="41"/>
  <c r="J239" i="41"/>
  <c r="J240" i="41"/>
  <c r="J241" i="41"/>
  <c r="J242" i="41"/>
  <c r="J243" i="41"/>
  <c r="J244" i="41"/>
  <c r="J245" i="41"/>
  <c r="J246" i="41"/>
  <c r="J247" i="41"/>
  <c r="J248" i="41"/>
  <c r="J249" i="41"/>
  <c r="J250" i="41"/>
  <c r="J251" i="41"/>
  <c r="J252" i="41"/>
  <c r="J253" i="41"/>
  <c r="J254" i="41"/>
  <c r="J255" i="41"/>
  <c r="J256" i="41"/>
  <c r="J257" i="41"/>
  <c r="J258" i="41"/>
  <c r="J259" i="41"/>
  <c r="J260" i="41"/>
  <c r="J261" i="41"/>
  <c r="J262" i="41"/>
  <c r="J263" i="41"/>
  <c r="J264" i="41"/>
  <c r="J265" i="41"/>
  <c r="J266" i="41"/>
  <c r="J267" i="41"/>
  <c r="J268" i="41"/>
  <c r="J269" i="41"/>
  <c r="J270" i="41"/>
  <c r="J271" i="41"/>
  <c r="J272" i="41"/>
  <c r="J273" i="41"/>
  <c r="J274" i="41"/>
  <c r="J275" i="41"/>
  <c r="J276" i="41"/>
  <c r="J277" i="41"/>
  <c r="J278" i="41"/>
  <c r="J279" i="41"/>
  <c r="J280" i="41"/>
  <c r="J281" i="41"/>
  <c r="J282" i="41"/>
  <c r="J283" i="41"/>
  <c r="J284" i="41"/>
  <c r="J285" i="41"/>
  <c r="J286" i="41"/>
  <c r="J287" i="41"/>
  <c r="J288" i="41"/>
  <c r="J289" i="41"/>
  <c r="J290" i="41"/>
  <c r="J291" i="41"/>
  <c r="J292" i="41"/>
  <c r="J293" i="41"/>
  <c r="J294" i="41"/>
  <c r="J295" i="41"/>
  <c r="J296" i="41"/>
  <c r="J297" i="41"/>
  <c r="J298" i="41"/>
  <c r="J299" i="41"/>
  <c r="J300" i="41"/>
  <c r="J301" i="41"/>
  <c r="J302" i="41"/>
  <c r="J303" i="41"/>
  <c r="J304" i="41"/>
  <c r="J305" i="41"/>
  <c r="J306" i="41"/>
  <c r="J307" i="41"/>
  <c r="J308" i="41"/>
  <c r="J309" i="41"/>
  <c r="J310" i="41"/>
  <c r="J311" i="41"/>
  <c r="J312" i="41"/>
  <c r="J313" i="41"/>
  <c r="J314" i="41"/>
  <c r="J315" i="41"/>
  <c r="J316" i="41"/>
  <c r="J317" i="41"/>
  <c r="J318" i="41"/>
  <c r="J319" i="41"/>
  <c r="J320" i="41"/>
  <c r="J321" i="41"/>
  <c r="J322" i="41"/>
  <c r="J323" i="41"/>
  <c r="J324" i="41"/>
  <c r="J325" i="41"/>
  <c r="J326" i="41"/>
  <c r="J327" i="41"/>
  <c r="J328" i="41"/>
  <c r="J329" i="41"/>
  <c r="J330" i="41"/>
  <c r="J331" i="41"/>
  <c r="J332" i="41"/>
  <c r="J333" i="41"/>
  <c r="J334" i="41"/>
  <c r="J335" i="41"/>
  <c r="J336" i="41"/>
  <c r="J337" i="41"/>
  <c r="J338" i="41"/>
  <c r="J339" i="41"/>
  <c r="J340" i="41"/>
  <c r="J341" i="41"/>
  <c r="J342" i="41"/>
  <c r="J343" i="41"/>
  <c r="J344" i="41"/>
  <c r="J345" i="41"/>
  <c r="J346" i="41"/>
  <c r="J347" i="41"/>
  <c r="J348" i="41"/>
  <c r="J349" i="41"/>
  <c r="J350" i="41"/>
  <c r="J351" i="41"/>
  <c r="J352" i="41"/>
  <c r="J353" i="41"/>
  <c r="J354" i="41"/>
  <c r="J355" i="41"/>
  <c r="J356" i="41"/>
  <c r="J357" i="41"/>
  <c r="J358" i="41"/>
  <c r="J359" i="41"/>
  <c r="J360" i="41"/>
  <c r="J361" i="41"/>
  <c r="J362" i="41"/>
  <c r="J363" i="41"/>
  <c r="J364" i="41"/>
  <c r="J365" i="41"/>
  <c r="J366" i="41"/>
  <c r="J367" i="41"/>
  <c r="J368" i="41"/>
  <c r="J369" i="41"/>
  <c r="J370" i="41"/>
  <c r="J371" i="41"/>
  <c r="J372" i="41"/>
  <c r="J373" i="41"/>
  <c r="J374" i="41"/>
  <c r="J375" i="41"/>
  <c r="J376" i="41"/>
  <c r="J377" i="41"/>
  <c r="J378" i="41"/>
  <c r="J379" i="41"/>
  <c r="J380" i="41"/>
  <c r="J381" i="41"/>
  <c r="J382" i="41"/>
  <c r="J383" i="41"/>
  <c r="J384" i="41"/>
  <c r="J385" i="41"/>
  <c r="J386" i="41"/>
  <c r="J387" i="41"/>
  <c r="J388" i="41"/>
  <c r="J389" i="41"/>
  <c r="J390" i="41"/>
  <c r="J391" i="41"/>
  <c r="J392" i="41"/>
  <c r="J393" i="41"/>
  <c r="J394" i="41"/>
  <c r="J395" i="41"/>
  <c r="J396" i="41"/>
  <c r="J397" i="41"/>
  <c r="J398" i="41"/>
  <c r="J399" i="41"/>
  <c r="J400" i="41"/>
  <c r="J401" i="41"/>
  <c r="J402" i="41"/>
  <c r="J403" i="41"/>
  <c r="J404" i="41"/>
  <c r="J405" i="41"/>
  <c r="J406" i="41"/>
  <c r="J407" i="41"/>
  <c r="J408" i="41"/>
  <c r="J409" i="41"/>
  <c r="J410" i="41"/>
  <c r="J411" i="41"/>
  <c r="J412" i="41"/>
  <c r="J413" i="41"/>
  <c r="J414" i="41"/>
  <c r="J415" i="41"/>
  <c r="J416" i="41"/>
  <c r="J417" i="41"/>
  <c r="J418" i="41"/>
  <c r="J419" i="41"/>
  <c r="J420" i="41"/>
  <c r="J421" i="41"/>
  <c r="J422" i="41"/>
  <c r="J423" i="41"/>
  <c r="J424" i="41"/>
  <c r="J425" i="41"/>
  <c r="J426" i="41"/>
  <c r="J427" i="41"/>
  <c r="J428" i="41"/>
  <c r="J429" i="41"/>
  <c r="J430" i="41"/>
  <c r="J431" i="41"/>
  <c r="J432" i="41"/>
  <c r="J433" i="41"/>
  <c r="J434" i="41"/>
  <c r="J435" i="41"/>
  <c r="J436" i="41"/>
  <c r="J437" i="41"/>
  <c r="J438" i="41"/>
  <c r="J439" i="41"/>
  <c r="J440" i="41"/>
  <c r="J441" i="41"/>
  <c r="J442" i="41"/>
  <c r="J443" i="41"/>
  <c r="J444" i="41"/>
  <c r="J445" i="41"/>
  <c r="J446" i="41"/>
  <c r="J447" i="41"/>
  <c r="J448" i="41"/>
  <c r="J449" i="41"/>
  <c r="J450" i="41"/>
  <c r="J451" i="41"/>
  <c r="J452" i="41"/>
  <c r="J453" i="41"/>
  <c r="J454" i="41"/>
  <c r="J455" i="41"/>
  <c r="J456" i="41"/>
  <c r="J457" i="41"/>
  <c r="J458" i="41"/>
  <c r="J459" i="41"/>
  <c r="J460" i="41"/>
  <c r="J461" i="41"/>
  <c r="J462" i="41"/>
  <c r="J463" i="41"/>
  <c r="J464" i="41"/>
  <c r="J465" i="41"/>
  <c r="J466" i="41"/>
  <c r="J467" i="41"/>
  <c r="J468" i="41"/>
  <c r="J469" i="41"/>
  <c r="J470" i="41"/>
  <c r="J471" i="41"/>
  <c r="J472" i="41"/>
  <c r="J473" i="41"/>
  <c r="J474" i="41"/>
  <c r="J475" i="41"/>
  <c r="J476" i="41"/>
  <c r="J477" i="41"/>
  <c r="J478" i="41"/>
  <c r="J479" i="41"/>
  <c r="J480" i="41"/>
  <c r="J481" i="41"/>
  <c r="J482" i="41"/>
  <c r="J483" i="41"/>
  <c r="J484" i="41"/>
  <c r="J485" i="41"/>
  <c r="J486" i="41"/>
  <c r="J487" i="41"/>
  <c r="J488" i="41"/>
  <c r="J489" i="41"/>
  <c r="J490" i="41"/>
  <c r="J491" i="41"/>
  <c r="J492" i="41"/>
  <c r="J493" i="41"/>
  <c r="J494" i="41"/>
  <c r="J495" i="41"/>
  <c r="J496" i="41"/>
  <c r="J497" i="41"/>
  <c r="J498" i="41"/>
  <c r="J499" i="41"/>
  <c r="J500" i="41"/>
  <c r="J501" i="41"/>
  <c r="J502" i="41"/>
  <c r="J503" i="41"/>
  <c r="J504" i="41"/>
  <c r="J505" i="41"/>
  <c r="J506" i="41"/>
  <c r="J507" i="41"/>
  <c r="J508" i="41"/>
  <c r="J509" i="41"/>
  <c r="J510" i="41"/>
  <c r="J511" i="41"/>
  <c r="J512" i="41"/>
  <c r="J513" i="41"/>
  <c r="J514" i="41"/>
  <c r="J515" i="41"/>
  <c r="J516" i="41"/>
  <c r="J517" i="41"/>
  <c r="J518" i="41"/>
  <c r="J519" i="41"/>
  <c r="J520" i="41"/>
  <c r="J521" i="41"/>
  <c r="J522" i="41"/>
  <c r="J523" i="41"/>
  <c r="J524" i="41"/>
  <c r="J525" i="41"/>
  <c r="J526" i="41"/>
  <c r="J527" i="41"/>
  <c r="J528" i="41"/>
  <c r="J529" i="41"/>
  <c r="J530" i="41"/>
  <c r="J531" i="41"/>
  <c r="J532" i="41"/>
  <c r="J533" i="41"/>
  <c r="J534" i="41"/>
  <c r="J535" i="41"/>
  <c r="J536" i="41"/>
  <c r="J537" i="41"/>
  <c r="J538" i="41"/>
  <c r="J539" i="41"/>
  <c r="J540" i="41"/>
  <c r="J541" i="41"/>
  <c r="J542" i="41"/>
  <c r="J543" i="41"/>
  <c r="J544" i="41"/>
  <c r="J545" i="41"/>
  <c r="J546" i="41"/>
  <c r="J547" i="41"/>
  <c r="J548" i="41"/>
  <c r="J549" i="41"/>
  <c r="J550" i="41"/>
  <c r="J551" i="41"/>
  <c r="J552" i="41"/>
  <c r="J553" i="41"/>
  <c r="J554" i="41"/>
  <c r="J555" i="41"/>
  <c r="J556" i="41"/>
  <c r="J557" i="41"/>
  <c r="J558" i="41"/>
  <c r="J559" i="41"/>
  <c r="J560" i="41"/>
  <c r="J561" i="41"/>
  <c r="J562" i="41"/>
  <c r="J563" i="41"/>
  <c r="J564" i="41"/>
  <c r="J565" i="41"/>
  <c r="J566" i="41"/>
  <c r="J567" i="41"/>
  <c r="J568" i="41"/>
  <c r="J569" i="41"/>
  <c r="J570" i="41"/>
  <c r="J571" i="41"/>
  <c r="J572" i="41"/>
  <c r="J573" i="41"/>
  <c r="J574" i="41"/>
  <c r="J575" i="41"/>
  <c r="J576" i="41"/>
  <c r="J577" i="41"/>
  <c r="J578" i="41"/>
  <c r="J579" i="41"/>
  <c r="J580" i="41"/>
  <c r="J581" i="41"/>
  <c r="J582" i="41"/>
  <c r="J583" i="41"/>
  <c r="J584" i="41"/>
  <c r="J585" i="41"/>
  <c r="J586" i="41"/>
  <c r="J587" i="41"/>
  <c r="J588" i="41"/>
  <c r="J589" i="41"/>
  <c r="J590" i="41"/>
  <c r="J591" i="41"/>
  <c r="J592" i="41"/>
  <c r="J593" i="41"/>
  <c r="J594" i="41"/>
  <c r="J595" i="41"/>
  <c r="J596" i="41"/>
  <c r="J597" i="41"/>
  <c r="J598" i="41"/>
  <c r="J599" i="41"/>
  <c r="J600" i="41"/>
  <c r="J601" i="41"/>
  <c r="J602" i="41"/>
  <c r="J603" i="41"/>
  <c r="J604" i="41"/>
  <c r="J605" i="41"/>
  <c r="J606" i="41"/>
  <c r="J607" i="41"/>
  <c r="J608" i="41"/>
  <c r="J609" i="41"/>
  <c r="J610" i="41"/>
  <c r="J611" i="41"/>
  <c r="J612" i="41"/>
  <c r="J613" i="41"/>
  <c r="J614" i="41"/>
  <c r="J615" i="41"/>
  <c r="J616" i="41"/>
  <c r="J617" i="41"/>
  <c r="J618" i="41"/>
  <c r="J619" i="41"/>
  <c r="J620" i="41"/>
  <c r="J621" i="41"/>
  <c r="J622" i="41"/>
  <c r="J623" i="41"/>
  <c r="J624" i="41"/>
  <c r="J625" i="41"/>
  <c r="J626" i="41"/>
  <c r="J627" i="41"/>
  <c r="J628" i="41"/>
  <c r="J629" i="41"/>
  <c r="J630" i="41"/>
  <c r="J631" i="41"/>
  <c r="J632" i="41"/>
  <c r="J633" i="41"/>
  <c r="J634" i="41"/>
  <c r="J635" i="41"/>
  <c r="J636" i="41"/>
  <c r="J637" i="41"/>
  <c r="J638" i="41"/>
  <c r="J639" i="41"/>
  <c r="J640" i="41"/>
  <c r="J641" i="41"/>
  <c r="J642" i="41"/>
  <c r="J643" i="41"/>
  <c r="J644" i="41"/>
  <c r="J645" i="41"/>
  <c r="J646" i="41"/>
  <c r="J647" i="41"/>
  <c r="J648" i="41"/>
  <c r="J649" i="41"/>
  <c r="J650" i="41"/>
  <c r="J651" i="41"/>
  <c r="J652" i="41"/>
  <c r="J653" i="41"/>
  <c r="J654" i="41"/>
  <c r="J655" i="41"/>
  <c r="J656" i="41"/>
  <c r="J657" i="41"/>
  <c r="J658" i="41"/>
  <c r="J659" i="41"/>
  <c r="J660" i="41"/>
  <c r="J661" i="41"/>
  <c r="J662" i="41"/>
  <c r="J663" i="41"/>
  <c r="J664" i="41"/>
  <c r="J665" i="41"/>
  <c r="J666" i="41"/>
  <c r="J667" i="41"/>
  <c r="J668" i="41"/>
  <c r="J669" i="41"/>
  <c r="J670" i="41"/>
  <c r="J671" i="41"/>
  <c r="J672" i="41"/>
  <c r="J673" i="41"/>
  <c r="J674" i="41"/>
  <c r="J676" i="41"/>
  <c r="J677" i="41"/>
  <c r="J678" i="41"/>
  <c r="J679" i="41"/>
  <c r="J680" i="41"/>
  <c r="J681" i="41"/>
  <c r="J682" i="41"/>
  <c r="J683" i="41"/>
  <c r="J684" i="41"/>
  <c r="J685" i="41"/>
  <c r="J686" i="41"/>
  <c r="J687" i="41"/>
  <c r="J688" i="41"/>
  <c r="J689" i="41"/>
  <c r="J690" i="41"/>
  <c r="J691" i="41"/>
  <c r="J692" i="41"/>
  <c r="J693" i="41"/>
  <c r="J694" i="41"/>
  <c r="J695" i="41"/>
  <c r="J696" i="41"/>
  <c r="J697" i="41"/>
  <c r="J698" i="41"/>
  <c r="J699" i="41"/>
  <c r="J700" i="41"/>
  <c r="J701" i="41"/>
  <c r="J702" i="41"/>
  <c r="J703" i="41"/>
  <c r="J704" i="41"/>
  <c r="J705" i="41"/>
  <c r="J706" i="41"/>
  <c r="J707" i="41"/>
  <c r="J708" i="41"/>
  <c r="J709" i="41"/>
  <c r="J710" i="41"/>
  <c r="J711" i="41"/>
  <c r="J712" i="41"/>
  <c r="J713" i="41"/>
  <c r="J714" i="41"/>
  <c r="J715" i="41"/>
  <c r="J716" i="41"/>
  <c r="J717" i="41"/>
  <c r="J718" i="41"/>
  <c r="J719" i="41"/>
  <c r="J720" i="41"/>
  <c r="J721" i="41"/>
  <c r="G717" i="41"/>
  <c r="G718" i="41"/>
  <c r="G719" i="41"/>
  <c r="G720" i="41"/>
  <c r="G721" i="41"/>
  <c r="F16" i="41"/>
  <c r="C17" i="41"/>
  <c r="C18" i="41" s="1"/>
  <c r="C19" i="41" s="1"/>
  <c r="C20" i="41" s="1"/>
  <c r="C21" i="41" s="1"/>
  <c r="C22" i="41" s="1"/>
  <c r="C23" i="41" s="1"/>
  <c r="C24" i="41" s="1"/>
  <c r="C25" i="41" s="1"/>
  <c r="C26" i="41" s="1"/>
  <c r="C27" i="41" s="1"/>
  <c r="C28" i="41" s="1"/>
  <c r="C29" i="41" s="1"/>
  <c r="C30" i="41" s="1"/>
  <c r="C31" i="41" s="1"/>
  <c r="C32" i="41" s="1"/>
  <c r="C33" i="41" s="1"/>
  <c r="C34" i="41" s="1"/>
  <c r="C35" i="41" s="1"/>
  <c r="C36" i="41" s="1"/>
  <c r="C37" i="41" s="1"/>
  <c r="C38" i="41" s="1"/>
  <c r="C39" i="41" s="1"/>
  <c r="C40" i="41" s="1"/>
  <c r="C41" i="41" s="1"/>
  <c r="C42" i="41" s="1"/>
  <c r="C43" i="41" s="1"/>
  <c r="C44" i="41" s="1"/>
  <c r="C45" i="41" s="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C60" i="41" s="1"/>
  <c r="C61" i="41" s="1"/>
  <c r="C62" i="41" s="1"/>
  <c r="C63" i="41" s="1"/>
  <c r="C64" i="41" s="1"/>
  <c r="C65" i="41" s="1"/>
  <c r="C66" i="41" s="1"/>
  <c r="C67" i="41" s="1"/>
  <c r="C68" i="41" s="1"/>
  <c r="C69" i="41" s="1"/>
  <c r="C70" i="41" s="1"/>
  <c r="C71" i="41" s="1"/>
  <c r="C72" i="41" s="1"/>
  <c r="C73" i="41" s="1"/>
  <c r="C74" i="41" s="1"/>
  <c r="C75" i="41" s="1"/>
  <c r="C76" i="41" s="1"/>
  <c r="C77" i="41" s="1"/>
  <c r="C78" i="41" s="1"/>
  <c r="C79" i="41" s="1"/>
  <c r="C80" i="41" s="1"/>
  <c r="C81" i="41" s="1"/>
  <c r="C82" i="41" s="1"/>
  <c r="C83" i="41" s="1"/>
  <c r="C84" i="41" s="1"/>
  <c r="C85" i="41" s="1"/>
  <c r="C86" i="41" s="1"/>
  <c r="C87" i="41" s="1"/>
  <c r="C88" i="41" s="1"/>
  <c r="C89" i="41" s="1"/>
  <c r="C90" i="41" s="1"/>
  <c r="C91" i="41" s="1"/>
  <c r="C92" i="41" s="1"/>
  <c r="C93" i="41" s="1"/>
  <c r="C94" i="41" s="1"/>
  <c r="C95" i="41" s="1"/>
  <c r="C96" i="41" s="1"/>
  <c r="C97" i="41" s="1"/>
  <c r="C98" i="41" s="1"/>
  <c r="C99" i="41" s="1"/>
  <c r="C100" i="41" s="1"/>
  <c r="C101" i="41" s="1"/>
  <c r="C102" i="41" s="1"/>
  <c r="C103" i="41" s="1"/>
  <c r="C104" i="41" s="1"/>
  <c r="C105" i="41" s="1"/>
  <c r="C106" i="41" s="1"/>
  <c r="C107" i="41" s="1"/>
  <c r="C108" i="41" s="1"/>
  <c r="C109" i="41" s="1"/>
  <c r="C110" i="41" s="1"/>
  <c r="C111" i="41" s="1"/>
  <c r="C112" i="41" s="1"/>
  <c r="C113" i="41" s="1"/>
  <c r="C114" i="41" s="1"/>
  <c r="C115" i="41" s="1"/>
  <c r="C116" i="41" s="1"/>
  <c r="C117" i="41" s="1"/>
  <c r="C118" i="41" s="1"/>
  <c r="C119" i="41" s="1"/>
  <c r="C120" i="41" s="1"/>
  <c r="C121" i="41" s="1"/>
  <c r="C122" i="41" s="1"/>
  <c r="C123" i="41" s="1"/>
  <c r="C124" i="41" s="1"/>
  <c r="C125" i="41" s="1"/>
  <c r="C126" i="41" s="1"/>
  <c r="C127" i="41" s="1"/>
  <c r="C128" i="41" s="1"/>
  <c r="C129" i="41" s="1"/>
  <c r="C130" i="41" s="1"/>
  <c r="C131" i="41" s="1"/>
  <c r="C132" i="41" s="1"/>
  <c r="C133" i="41" s="1"/>
  <c r="C134" i="41" s="1"/>
  <c r="C135" i="41" s="1"/>
  <c r="C136" i="41" s="1"/>
  <c r="C137" i="41" s="1"/>
  <c r="C138" i="41" s="1"/>
  <c r="C139" i="41" s="1"/>
  <c r="C140" i="41" s="1"/>
  <c r="C141" i="41" s="1"/>
  <c r="C142" i="41" s="1"/>
  <c r="C143" i="41" s="1"/>
  <c r="C144" i="41" s="1"/>
  <c r="C145" i="41" s="1"/>
  <c r="C146" i="41" s="1"/>
  <c r="C147" i="41" s="1"/>
  <c r="C148" i="41" s="1"/>
  <c r="C149" i="41" s="1"/>
  <c r="C150" i="41" s="1"/>
  <c r="C151" i="41" s="1"/>
  <c r="C152" i="41" s="1"/>
  <c r="C153" i="41" s="1"/>
  <c r="C154" i="41" s="1"/>
  <c r="C155" i="41" s="1"/>
  <c r="C156" i="41" s="1"/>
  <c r="C157" i="41" s="1"/>
  <c r="C158" i="41" s="1"/>
  <c r="C159" i="41" s="1"/>
  <c r="C160" i="41" s="1"/>
  <c r="C161" i="41" s="1"/>
  <c r="C162" i="41" s="1"/>
  <c r="C163" i="41" s="1"/>
  <c r="C164" i="41" s="1"/>
  <c r="C165" i="41" s="1"/>
  <c r="C166" i="41" s="1"/>
  <c r="C167" i="41" s="1"/>
  <c r="C168" i="41" s="1"/>
  <c r="C169" i="41" s="1"/>
  <c r="C170" i="41" s="1"/>
  <c r="C171" i="41" s="1"/>
  <c r="C172" i="41" s="1"/>
  <c r="C173" i="41" s="1"/>
  <c r="C174" i="41" s="1"/>
  <c r="C175" i="41" s="1"/>
  <c r="C176" i="41" s="1"/>
  <c r="C177" i="41" s="1"/>
  <c r="C178" i="41" s="1"/>
  <c r="C179" i="41" s="1"/>
  <c r="C180" i="41" s="1"/>
  <c r="C181" i="41" s="1"/>
  <c r="C182" i="41" s="1"/>
  <c r="C183" i="41" s="1"/>
  <c r="C184" i="41" s="1"/>
  <c r="C185" i="41" s="1"/>
  <c r="C186" i="41" s="1"/>
  <c r="C187" i="41" s="1"/>
  <c r="C188" i="41" s="1"/>
  <c r="C189" i="41" s="1"/>
  <c r="C190" i="41" s="1"/>
  <c r="C191" i="41" s="1"/>
  <c r="C192" i="41" s="1"/>
  <c r="C193" i="41" s="1"/>
  <c r="C194" i="41" s="1"/>
  <c r="C195" i="41" s="1"/>
  <c r="C196" i="41" s="1"/>
  <c r="C197" i="41" s="1"/>
  <c r="C198" i="41" s="1"/>
  <c r="C199" i="41" s="1"/>
  <c r="C200" i="41" s="1"/>
  <c r="C201" i="41" s="1"/>
  <c r="C202" i="41" s="1"/>
  <c r="C203" i="41" s="1"/>
  <c r="C204" i="41" s="1"/>
  <c r="C205" i="41" s="1"/>
  <c r="C206" i="41" s="1"/>
  <c r="C207" i="41" s="1"/>
  <c r="C208" i="41" s="1"/>
  <c r="C209" i="41" s="1"/>
  <c r="C210" i="41" s="1"/>
  <c r="C211" i="41" s="1"/>
  <c r="C212" i="41" s="1"/>
  <c r="C213" i="41" s="1"/>
  <c r="C214" i="41" s="1"/>
  <c r="C215" i="41" s="1"/>
  <c r="C216" i="41" s="1"/>
  <c r="C217" i="41" s="1"/>
  <c r="C218" i="41" s="1"/>
  <c r="C219" i="41" s="1"/>
  <c r="C220" i="41" s="1"/>
  <c r="C221" i="41" s="1"/>
  <c r="C222" i="41" s="1"/>
  <c r="C223" i="41" s="1"/>
  <c r="C224" i="41" s="1"/>
  <c r="C225" i="41" s="1"/>
  <c r="C226" i="41" s="1"/>
  <c r="C227" i="41" s="1"/>
  <c r="C228" i="41" s="1"/>
  <c r="C229" i="41" s="1"/>
  <c r="C230" i="41" s="1"/>
  <c r="C231" i="41" s="1"/>
  <c r="C232" i="41" s="1"/>
  <c r="C233" i="41" s="1"/>
  <c r="C234" i="41" s="1"/>
  <c r="C235" i="41" s="1"/>
  <c r="C236" i="41" s="1"/>
  <c r="C237" i="41" s="1"/>
  <c r="C238" i="41" s="1"/>
  <c r="C239" i="41" s="1"/>
  <c r="C240" i="41" s="1"/>
  <c r="C241" i="41" s="1"/>
  <c r="C242" i="41" s="1"/>
  <c r="C243" i="41" s="1"/>
  <c r="C244" i="41" s="1"/>
  <c r="C245" i="41" s="1"/>
  <c r="C246" i="41" s="1"/>
  <c r="C247" i="41" s="1"/>
  <c r="C248" i="41" s="1"/>
  <c r="C249" i="41" s="1"/>
  <c r="C250" i="41" s="1"/>
  <c r="C251" i="41" s="1"/>
  <c r="C252" i="41" s="1"/>
  <c r="C253" i="41" s="1"/>
  <c r="C254" i="41" s="1"/>
  <c r="C255" i="41" s="1"/>
  <c r="C256" i="41" s="1"/>
  <c r="C257" i="41" s="1"/>
  <c r="C258" i="41" s="1"/>
  <c r="C259" i="41" s="1"/>
  <c r="C260" i="41" s="1"/>
  <c r="C261" i="41" s="1"/>
  <c r="C262" i="41" s="1"/>
  <c r="C263" i="41" s="1"/>
  <c r="C264" i="41" s="1"/>
  <c r="C265" i="41" s="1"/>
  <c r="C266" i="41" s="1"/>
  <c r="C267" i="41" s="1"/>
  <c r="C268" i="41" s="1"/>
  <c r="C269" i="41" s="1"/>
  <c r="C270" i="41" s="1"/>
  <c r="C271" i="41" s="1"/>
  <c r="C272" i="41" s="1"/>
  <c r="C273" i="41" s="1"/>
  <c r="C274" i="41" s="1"/>
  <c r="C275" i="41" s="1"/>
  <c r="C276" i="41" s="1"/>
  <c r="C277" i="41" s="1"/>
  <c r="C278" i="41" s="1"/>
  <c r="C279" i="41" s="1"/>
  <c r="C280" i="41" s="1"/>
  <c r="C281" i="41" s="1"/>
  <c r="C282" i="41" s="1"/>
  <c r="C283" i="41" s="1"/>
  <c r="C284" i="41" s="1"/>
  <c r="C285" i="41" s="1"/>
  <c r="C286" i="41" s="1"/>
  <c r="C287" i="41" s="1"/>
  <c r="C288" i="41" s="1"/>
  <c r="C289" i="41" s="1"/>
  <c r="C290" i="41" s="1"/>
  <c r="C291" i="41" s="1"/>
  <c r="C292" i="41" s="1"/>
  <c r="C293" i="41" s="1"/>
  <c r="C294" i="41" s="1"/>
  <c r="C295" i="41" s="1"/>
  <c r="C296" i="41" s="1"/>
  <c r="C297" i="41" s="1"/>
  <c r="C298" i="41" s="1"/>
  <c r="C299" i="41" s="1"/>
  <c r="C300" i="41" s="1"/>
  <c r="C301" i="41" s="1"/>
  <c r="C302" i="41" s="1"/>
  <c r="C303" i="41" s="1"/>
  <c r="C304" i="41" s="1"/>
  <c r="C305" i="41" s="1"/>
  <c r="C306" i="41" s="1"/>
  <c r="C307" i="41" s="1"/>
  <c r="C308" i="41" s="1"/>
  <c r="C309" i="41" s="1"/>
  <c r="C310" i="41" s="1"/>
  <c r="C311" i="41" s="1"/>
  <c r="C312" i="41" s="1"/>
  <c r="C313" i="41" s="1"/>
  <c r="C314" i="41" s="1"/>
  <c r="C315" i="41" s="1"/>
  <c r="C316" i="41" s="1"/>
  <c r="C317" i="41" s="1"/>
  <c r="C318" i="41" s="1"/>
  <c r="C319" i="41" s="1"/>
  <c r="C320" i="41" s="1"/>
  <c r="C321" i="41" s="1"/>
  <c r="C322" i="41" s="1"/>
  <c r="C323" i="41" s="1"/>
  <c r="C324" i="41" s="1"/>
  <c r="C325" i="41" s="1"/>
  <c r="C326" i="41" s="1"/>
  <c r="C327" i="41" s="1"/>
  <c r="C328" i="41" s="1"/>
  <c r="C329" i="41" s="1"/>
  <c r="C330" i="41" s="1"/>
  <c r="C331" i="41" s="1"/>
  <c r="C332" i="41" s="1"/>
  <c r="C333" i="41" s="1"/>
  <c r="C334" i="41" s="1"/>
  <c r="C335" i="41" s="1"/>
  <c r="C336" i="41" s="1"/>
  <c r="C337" i="41" s="1"/>
  <c r="C338" i="41" s="1"/>
  <c r="C339" i="41" s="1"/>
  <c r="C340" i="41" s="1"/>
  <c r="C341" i="41" s="1"/>
  <c r="C342" i="41" s="1"/>
  <c r="C343" i="41" s="1"/>
  <c r="C344" i="41" s="1"/>
  <c r="C345" i="41" s="1"/>
  <c r="C346" i="41" s="1"/>
  <c r="C347" i="41" s="1"/>
  <c r="C348" i="41" s="1"/>
  <c r="C349" i="41" s="1"/>
  <c r="C350" i="41" s="1"/>
  <c r="C351" i="41" s="1"/>
  <c r="C352" i="41" s="1"/>
  <c r="C353" i="41" s="1"/>
  <c r="C354" i="41" s="1"/>
  <c r="C355" i="41" s="1"/>
  <c r="C356" i="41" s="1"/>
  <c r="C357" i="41" s="1"/>
  <c r="C358" i="41" s="1"/>
  <c r="C359" i="41" s="1"/>
  <c r="C360" i="41" s="1"/>
  <c r="C361" i="41" s="1"/>
  <c r="C362" i="41" s="1"/>
  <c r="C363" i="41" s="1"/>
  <c r="C364" i="41" s="1"/>
  <c r="C365" i="41" s="1"/>
  <c r="C366" i="41" s="1"/>
  <c r="C367" i="41" s="1"/>
  <c r="C368" i="41" s="1"/>
  <c r="C369" i="41" s="1"/>
  <c r="C370" i="41" s="1"/>
  <c r="C371" i="41" s="1"/>
  <c r="C372" i="41" s="1"/>
  <c r="C373" i="41" s="1"/>
  <c r="C374" i="41" s="1"/>
  <c r="C375" i="41" s="1"/>
  <c r="C376" i="41" s="1"/>
  <c r="C377" i="41" s="1"/>
  <c r="C378" i="41" s="1"/>
  <c r="C379" i="41" s="1"/>
  <c r="C380" i="41" s="1"/>
  <c r="C381" i="41" s="1"/>
  <c r="C382" i="41" s="1"/>
  <c r="C383" i="41" s="1"/>
  <c r="C384" i="41" s="1"/>
  <c r="C385" i="41" s="1"/>
  <c r="C386" i="41" s="1"/>
  <c r="C387" i="41" s="1"/>
  <c r="C388" i="41" s="1"/>
  <c r="C389" i="41" s="1"/>
  <c r="C390" i="41" s="1"/>
  <c r="C391" i="41" s="1"/>
  <c r="C392" i="41" s="1"/>
  <c r="C393" i="41" s="1"/>
  <c r="C394" i="41" s="1"/>
  <c r="C395" i="41" s="1"/>
  <c r="C396" i="41" s="1"/>
  <c r="C397" i="41" s="1"/>
  <c r="C398" i="41" s="1"/>
  <c r="C399" i="41" s="1"/>
  <c r="C400" i="41" s="1"/>
  <c r="C401" i="41" s="1"/>
  <c r="C402" i="41" s="1"/>
  <c r="C403" i="41" s="1"/>
  <c r="C404" i="41" s="1"/>
  <c r="C405" i="41" s="1"/>
  <c r="C406" i="41" s="1"/>
  <c r="C407" i="41" s="1"/>
  <c r="C408" i="41" s="1"/>
  <c r="C409" i="41" s="1"/>
  <c r="C410" i="41" s="1"/>
  <c r="C411" i="41" s="1"/>
  <c r="C412" i="41" s="1"/>
  <c r="C413" i="41" s="1"/>
  <c r="C414" i="41" s="1"/>
  <c r="C415" i="41" s="1"/>
  <c r="C416" i="41" s="1"/>
  <c r="C417" i="41" s="1"/>
  <c r="C418" i="41" s="1"/>
  <c r="C419" i="41" s="1"/>
  <c r="C420" i="41" s="1"/>
  <c r="C421" i="41" s="1"/>
  <c r="C422" i="41" s="1"/>
  <c r="C423" i="41" s="1"/>
  <c r="C424" i="41" s="1"/>
  <c r="C425" i="41" s="1"/>
  <c r="C426" i="41" s="1"/>
  <c r="C427" i="41" s="1"/>
  <c r="C428" i="41" s="1"/>
  <c r="C429" i="41" s="1"/>
  <c r="C430" i="41" s="1"/>
  <c r="C431" i="41" s="1"/>
  <c r="C432" i="41" s="1"/>
  <c r="C433" i="41" s="1"/>
  <c r="C434" i="41" s="1"/>
  <c r="C435" i="41" s="1"/>
  <c r="C436" i="41" s="1"/>
  <c r="C437" i="41" s="1"/>
  <c r="C438" i="41" s="1"/>
  <c r="C439" i="41" s="1"/>
  <c r="C440" i="41" s="1"/>
  <c r="C441" i="41" s="1"/>
  <c r="C442" i="41" s="1"/>
  <c r="C443" i="41" s="1"/>
  <c r="C444" i="41" s="1"/>
  <c r="C445" i="41" s="1"/>
  <c r="C446" i="41" s="1"/>
  <c r="C447" i="41" s="1"/>
  <c r="C448" i="41" s="1"/>
  <c r="C449" i="41" s="1"/>
  <c r="C450" i="41" s="1"/>
  <c r="C451" i="41" s="1"/>
  <c r="C452" i="41" s="1"/>
  <c r="C453" i="41" s="1"/>
  <c r="C454" i="41" s="1"/>
  <c r="C455" i="41" s="1"/>
  <c r="C456" i="41" s="1"/>
  <c r="C457" i="41" s="1"/>
  <c r="C458" i="41" s="1"/>
  <c r="C459" i="41" s="1"/>
  <c r="C460" i="41" s="1"/>
  <c r="C461" i="41" s="1"/>
  <c r="C462" i="41" s="1"/>
  <c r="C463" i="41" s="1"/>
  <c r="C464" i="41" s="1"/>
  <c r="C465" i="41" s="1"/>
  <c r="C466" i="41" s="1"/>
  <c r="C467" i="41" s="1"/>
  <c r="C468" i="41" s="1"/>
  <c r="C469" i="41" s="1"/>
  <c r="C470" i="41" s="1"/>
  <c r="C471" i="41" s="1"/>
  <c r="C472" i="41" s="1"/>
  <c r="C473" i="41" s="1"/>
  <c r="C474" i="41" s="1"/>
  <c r="C475" i="41" s="1"/>
  <c r="C476" i="41" s="1"/>
  <c r="C477" i="41" s="1"/>
  <c r="C478" i="41" s="1"/>
  <c r="C479" i="41" s="1"/>
  <c r="C480" i="41" s="1"/>
  <c r="C481" i="41" s="1"/>
  <c r="C482" i="41" s="1"/>
  <c r="C483" i="41" s="1"/>
  <c r="C484" i="41" s="1"/>
  <c r="C485" i="41" s="1"/>
  <c r="C486" i="41" s="1"/>
  <c r="C487" i="41" s="1"/>
  <c r="C488" i="41" s="1"/>
  <c r="C489" i="41" s="1"/>
  <c r="C490" i="41" s="1"/>
  <c r="C491" i="41" s="1"/>
  <c r="C492" i="41" s="1"/>
  <c r="C493" i="41" s="1"/>
  <c r="C494" i="41" s="1"/>
  <c r="C495" i="41" s="1"/>
  <c r="C496" i="41" s="1"/>
  <c r="C497" i="41" s="1"/>
  <c r="C498" i="41" s="1"/>
  <c r="C499" i="41" s="1"/>
  <c r="C500" i="41" s="1"/>
  <c r="C501" i="41" s="1"/>
  <c r="C502" i="41" s="1"/>
  <c r="C503" i="41" s="1"/>
  <c r="C504" i="41" s="1"/>
  <c r="C505" i="41" s="1"/>
  <c r="C506" i="41" s="1"/>
  <c r="C507" i="41" s="1"/>
  <c r="C508" i="41" s="1"/>
  <c r="C509" i="41" s="1"/>
  <c r="C510" i="41" s="1"/>
  <c r="C511" i="41" s="1"/>
  <c r="C512" i="41" s="1"/>
  <c r="C513" i="41" s="1"/>
  <c r="C514" i="41" s="1"/>
  <c r="C515" i="41" s="1"/>
  <c r="C516" i="41" s="1"/>
  <c r="C517" i="41" s="1"/>
  <c r="C518" i="41" s="1"/>
  <c r="C519" i="41" s="1"/>
  <c r="C520" i="41" s="1"/>
  <c r="C521" i="41" s="1"/>
  <c r="C522" i="41" s="1"/>
  <c r="C523" i="41" s="1"/>
  <c r="C524" i="41" s="1"/>
  <c r="C525" i="41" s="1"/>
  <c r="C526" i="41" s="1"/>
  <c r="C527" i="41" s="1"/>
  <c r="C528" i="41" s="1"/>
  <c r="C529" i="41" s="1"/>
  <c r="C530" i="41" s="1"/>
  <c r="C531" i="41" s="1"/>
  <c r="C532" i="41" s="1"/>
  <c r="C533" i="41" s="1"/>
  <c r="C534" i="41" s="1"/>
  <c r="C535" i="41" s="1"/>
  <c r="C536" i="41" s="1"/>
  <c r="C537" i="41" s="1"/>
  <c r="C538" i="41" s="1"/>
  <c r="C539" i="41" s="1"/>
  <c r="C540" i="41" s="1"/>
  <c r="C541" i="41" s="1"/>
  <c r="C542" i="41" s="1"/>
  <c r="C543" i="41" s="1"/>
  <c r="C544" i="41" s="1"/>
  <c r="C545" i="41" s="1"/>
  <c r="C546" i="41" s="1"/>
  <c r="C547" i="41" s="1"/>
  <c r="C548" i="41" s="1"/>
  <c r="C549" i="41" s="1"/>
  <c r="C550" i="41" s="1"/>
  <c r="C551" i="41" s="1"/>
  <c r="C552" i="41" s="1"/>
  <c r="C553" i="41" s="1"/>
  <c r="C554" i="41" s="1"/>
  <c r="C555" i="41" s="1"/>
  <c r="C556" i="41" s="1"/>
  <c r="C557" i="41" s="1"/>
  <c r="C558" i="41" s="1"/>
  <c r="C559" i="41" s="1"/>
  <c r="C560" i="41" s="1"/>
  <c r="C561" i="41" s="1"/>
  <c r="C562" i="41" s="1"/>
  <c r="C563" i="41" s="1"/>
  <c r="C564" i="41" s="1"/>
  <c r="C565" i="41" s="1"/>
  <c r="C566" i="41" s="1"/>
  <c r="C567" i="41" s="1"/>
  <c r="C568" i="41" s="1"/>
  <c r="C569" i="41" s="1"/>
  <c r="C570" i="41" s="1"/>
  <c r="C571" i="41" s="1"/>
  <c r="C572" i="41" s="1"/>
  <c r="C573" i="41" s="1"/>
  <c r="C574" i="41" s="1"/>
  <c r="C575" i="41" s="1"/>
  <c r="C576" i="41" s="1"/>
  <c r="C577" i="41" s="1"/>
  <c r="C578" i="41" s="1"/>
  <c r="C579" i="41" s="1"/>
  <c r="C580" i="41" s="1"/>
  <c r="C581" i="41" s="1"/>
  <c r="C582" i="41" s="1"/>
  <c r="C583" i="41" s="1"/>
  <c r="C584" i="41" s="1"/>
  <c r="C585" i="41" s="1"/>
  <c r="C586" i="41" s="1"/>
  <c r="C587" i="41" s="1"/>
  <c r="C588" i="41" s="1"/>
  <c r="C589" i="41" s="1"/>
  <c r="C590" i="41" s="1"/>
  <c r="C591" i="41" s="1"/>
  <c r="C592" i="41" s="1"/>
  <c r="C593" i="41" s="1"/>
  <c r="C594" i="41" s="1"/>
  <c r="C595" i="41" s="1"/>
  <c r="C596" i="41" s="1"/>
  <c r="C597" i="41" s="1"/>
  <c r="C598" i="41" s="1"/>
  <c r="C599" i="41" s="1"/>
  <c r="C600" i="41" s="1"/>
  <c r="C601" i="41" s="1"/>
  <c r="C602" i="41" s="1"/>
  <c r="C603" i="41" s="1"/>
  <c r="C604" i="41" s="1"/>
  <c r="C605" i="41" s="1"/>
  <c r="C606" i="41" s="1"/>
  <c r="C607" i="41" s="1"/>
  <c r="C608" i="41" s="1"/>
  <c r="C609" i="41" s="1"/>
  <c r="C610" i="41" s="1"/>
  <c r="C611" i="41" s="1"/>
  <c r="C612" i="41" s="1"/>
  <c r="C613" i="41" s="1"/>
  <c r="C614" i="41" s="1"/>
  <c r="C615" i="41" s="1"/>
  <c r="C616" i="41" s="1"/>
  <c r="C617" i="41" s="1"/>
  <c r="C618" i="41" s="1"/>
  <c r="C619" i="41" s="1"/>
  <c r="C620" i="41" s="1"/>
  <c r="C621" i="41" s="1"/>
  <c r="C622" i="41" s="1"/>
  <c r="C623" i="41" s="1"/>
  <c r="C624" i="41" s="1"/>
  <c r="C625" i="41" s="1"/>
  <c r="C626" i="41" s="1"/>
  <c r="C627" i="41" s="1"/>
  <c r="C628" i="41" s="1"/>
  <c r="C629" i="41" s="1"/>
  <c r="C630" i="41" s="1"/>
  <c r="C631" i="41" s="1"/>
  <c r="C632" i="41" s="1"/>
  <c r="C633" i="41" s="1"/>
  <c r="C634" i="41" s="1"/>
  <c r="C635" i="41" s="1"/>
  <c r="C636" i="41" s="1"/>
  <c r="C637" i="41" s="1"/>
  <c r="C638" i="41" s="1"/>
  <c r="C639" i="41" s="1"/>
  <c r="C640" i="41" s="1"/>
  <c r="C641" i="41" s="1"/>
  <c r="C642" i="41" s="1"/>
  <c r="C643" i="41" s="1"/>
  <c r="C644" i="41" s="1"/>
  <c r="C645" i="41" s="1"/>
  <c r="C646" i="41" s="1"/>
  <c r="C647" i="41" s="1"/>
  <c r="C648" i="41" s="1"/>
  <c r="C649" i="41" s="1"/>
  <c r="C650" i="41" s="1"/>
  <c r="C651" i="41" s="1"/>
  <c r="C652" i="41" s="1"/>
  <c r="C653" i="41" s="1"/>
  <c r="C654" i="41" s="1"/>
  <c r="C655" i="41" s="1"/>
  <c r="C656" i="41" s="1"/>
  <c r="C657" i="41" s="1"/>
  <c r="C658" i="41" s="1"/>
  <c r="C659" i="41" s="1"/>
  <c r="C660" i="41" s="1"/>
  <c r="C661" i="41" s="1"/>
  <c r="C662" i="41" s="1"/>
  <c r="C663" i="41" s="1"/>
  <c r="C664" i="41" s="1"/>
  <c r="C665" i="41" s="1"/>
  <c r="C666" i="41" s="1"/>
  <c r="C667" i="41" s="1"/>
  <c r="C668" i="41" s="1"/>
  <c r="C669" i="41" s="1"/>
  <c r="C670" i="41" s="1"/>
  <c r="C671" i="41" s="1"/>
  <c r="C672" i="41" s="1"/>
  <c r="C673" i="41" s="1"/>
  <c r="C674" i="41" s="1"/>
  <c r="F707" i="41" l="1"/>
  <c r="F706" i="41"/>
  <c r="F708" i="41" l="1"/>
  <c r="F709" i="41" l="1"/>
  <c r="F710" i="41" l="1"/>
  <c r="F711" i="41" l="1"/>
  <c r="F712" i="41" l="1"/>
  <c r="G17" i="41"/>
  <c r="G18" i="41"/>
  <c r="G19" i="41"/>
  <c r="G20" i="41"/>
  <c r="G21" i="41"/>
  <c r="G22" i="41"/>
  <c r="G23" i="41"/>
  <c r="G24" i="41"/>
  <c r="G25" i="41"/>
  <c r="G26" i="41"/>
  <c r="F713" i="41" l="1"/>
  <c r="G294" i="41"/>
  <c r="F714" i="41" l="1"/>
  <c r="F715" i="41" l="1"/>
  <c r="F716" i="41" l="1"/>
  <c r="G707" i="41"/>
  <c r="G708" i="41"/>
  <c r="G709" i="41"/>
  <c r="G710" i="41"/>
  <c r="G711" i="41"/>
  <c r="G712" i="41"/>
  <c r="G713" i="41"/>
  <c r="G714" i="41"/>
  <c r="G715" i="41"/>
  <c r="G716" i="41"/>
  <c r="G670" i="41"/>
  <c r="G671" i="41"/>
  <c r="G672" i="41"/>
  <c r="G673" i="41"/>
  <c r="G674" i="41"/>
  <c r="G676" i="41"/>
  <c r="G679" i="41"/>
  <c r="G680" i="41"/>
  <c r="G681" i="41"/>
  <c r="G682" i="41"/>
  <c r="G683" i="41"/>
  <c r="G684" i="41"/>
  <c r="G685" i="41"/>
  <c r="G686" i="41"/>
  <c r="G678" i="41"/>
  <c r="G694" i="41"/>
  <c r="G693" i="41"/>
  <c r="G696" i="41"/>
  <c r="G695" i="41"/>
  <c r="G662" i="41"/>
  <c r="G661" i="41"/>
  <c r="G585" i="41"/>
  <c r="G586" i="41"/>
  <c r="G587" i="41"/>
  <c r="G588" i="41"/>
  <c r="G589" i="41"/>
  <c r="G590" i="41"/>
  <c r="G529" i="41"/>
  <c r="G583" i="41"/>
  <c r="G582" i="41"/>
  <c r="G581" i="41"/>
  <c r="G580" i="41"/>
  <c r="G579" i="41"/>
  <c r="G578" i="41"/>
  <c r="G577" i="41"/>
  <c r="G576" i="41"/>
  <c r="G575" i="41"/>
  <c r="G574" i="41"/>
  <c r="G573" i="41"/>
  <c r="G572" i="41"/>
  <c r="G571" i="41"/>
  <c r="G570" i="41"/>
  <c r="G569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601" i="41"/>
  <c r="G602" i="41"/>
  <c r="G603" i="41"/>
  <c r="G604" i="41"/>
  <c r="G605" i="41"/>
  <c r="G606" i="41"/>
  <c r="G607" i="41"/>
  <c r="G608" i="41"/>
  <c r="G609" i="41"/>
  <c r="G610" i="41"/>
  <c r="G611" i="41"/>
  <c r="G612" i="41"/>
  <c r="G613" i="41"/>
  <c r="G614" i="41"/>
  <c r="G615" i="41"/>
  <c r="G600" i="41"/>
  <c r="G599" i="41"/>
  <c r="G598" i="41"/>
  <c r="G597" i="41"/>
  <c r="G596" i="41"/>
  <c r="G595" i="41"/>
  <c r="G594" i="41"/>
  <c r="G593" i="41"/>
  <c r="G592" i="41"/>
  <c r="G543" i="41"/>
  <c r="G542" i="41"/>
  <c r="G541" i="41"/>
  <c r="G540" i="41"/>
  <c r="G539" i="41"/>
  <c r="G538" i="41"/>
  <c r="G537" i="41"/>
  <c r="G536" i="41"/>
  <c r="G535" i="41"/>
  <c r="G534" i="41"/>
  <c r="G533" i="41"/>
  <c r="G532" i="41"/>
  <c r="G531" i="41"/>
  <c r="G530" i="41"/>
  <c r="G706" i="41"/>
  <c r="G705" i="41"/>
  <c r="G704" i="41"/>
  <c r="G703" i="41"/>
  <c r="G702" i="41"/>
  <c r="G701" i="41"/>
  <c r="G700" i="41"/>
  <c r="G699" i="41"/>
  <c r="G698" i="41"/>
  <c r="G697" i="41"/>
  <c r="G692" i="41"/>
  <c r="G691" i="41"/>
  <c r="G690" i="41"/>
  <c r="G689" i="41"/>
  <c r="G688" i="41"/>
  <c r="G687" i="41"/>
  <c r="G677" i="41"/>
  <c r="G669" i="41"/>
  <c r="G668" i="41"/>
  <c r="G666" i="41"/>
  <c r="G665" i="41"/>
  <c r="G664" i="41"/>
  <c r="G663" i="41"/>
  <c r="G660" i="41"/>
  <c r="G659" i="41"/>
  <c r="G658" i="41"/>
  <c r="G657" i="41"/>
  <c r="G656" i="41"/>
  <c r="G655" i="41"/>
  <c r="G654" i="41"/>
  <c r="G653" i="41"/>
  <c r="G652" i="41"/>
  <c r="G651" i="41"/>
  <c r="G650" i="41"/>
  <c r="G649" i="41"/>
  <c r="G648" i="41"/>
  <c r="G647" i="41"/>
  <c r="G646" i="41"/>
  <c r="G645" i="41"/>
  <c r="G644" i="41"/>
  <c r="G643" i="41"/>
  <c r="G642" i="41"/>
  <c r="G641" i="41"/>
  <c r="G640" i="41"/>
  <c r="G639" i="41"/>
  <c r="G638" i="41"/>
  <c r="G637" i="41"/>
  <c r="G636" i="41"/>
  <c r="G635" i="41"/>
  <c r="G634" i="41"/>
  <c r="G633" i="41"/>
  <c r="G632" i="41"/>
  <c r="G631" i="41"/>
  <c r="G630" i="41"/>
  <c r="G629" i="41"/>
  <c r="G628" i="41"/>
  <c r="G627" i="41"/>
  <c r="G626" i="41"/>
  <c r="G625" i="41"/>
  <c r="G624" i="41"/>
  <c r="G623" i="41"/>
  <c r="G622" i="41"/>
  <c r="G621" i="41"/>
  <c r="G620" i="41"/>
  <c r="G619" i="41"/>
  <c r="G618" i="41"/>
  <c r="G617" i="41"/>
  <c r="G616" i="41"/>
  <c r="G591" i="41"/>
  <c r="G584" i="41"/>
  <c r="G568" i="41"/>
  <c r="G567" i="41"/>
  <c r="G566" i="41"/>
  <c r="G565" i="41"/>
  <c r="G564" i="41"/>
  <c r="G563" i="41"/>
  <c r="G562" i="41"/>
  <c r="G561" i="41"/>
  <c r="G560" i="41"/>
  <c r="G559" i="41"/>
  <c r="G558" i="41"/>
  <c r="G557" i="41"/>
  <c r="G556" i="41"/>
  <c r="G555" i="41"/>
  <c r="G554" i="41"/>
  <c r="G553" i="41"/>
  <c r="G552" i="41"/>
  <c r="G551" i="41"/>
  <c r="G550" i="41"/>
  <c r="G549" i="41"/>
  <c r="G548" i="41"/>
  <c r="G547" i="41"/>
  <c r="G546" i="41"/>
  <c r="G545" i="41"/>
  <c r="G544" i="41"/>
  <c r="G528" i="41"/>
  <c r="G527" i="41"/>
  <c r="G526" i="41"/>
  <c r="G525" i="41"/>
  <c r="G524" i="41"/>
  <c r="G523" i="41"/>
  <c r="G522" i="41"/>
  <c r="G521" i="41"/>
  <c r="G520" i="41"/>
  <c r="G519" i="41"/>
  <c r="G518" i="41"/>
  <c r="G517" i="41"/>
  <c r="G516" i="41"/>
  <c r="G515" i="41"/>
  <c r="G514" i="41"/>
  <c r="G513" i="41"/>
  <c r="G512" i="41"/>
  <c r="G511" i="41"/>
  <c r="G510" i="41"/>
  <c r="G509" i="41"/>
  <c r="G508" i="41"/>
  <c r="G507" i="41"/>
  <c r="G506" i="41"/>
  <c r="G505" i="41"/>
  <c r="G504" i="41"/>
  <c r="G503" i="41"/>
  <c r="G502" i="41"/>
  <c r="G501" i="41"/>
  <c r="G500" i="41"/>
  <c r="G499" i="41"/>
  <c r="G498" i="41"/>
  <c r="G497" i="41"/>
  <c r="G496" i="41"/>
  <c r="G495" i="41"/>
  <c r="G494" i="41"/>
  <c r="G493" i="41"/>
  <c r="G492" i="41"/>
  <c r="G491" i="41"/>
  <c r="G490" i="41"/>
  <c r="G489" i="41"/>
  <c r="G488" i="41"/>
  <c r="G487" i="41"/>
  <c r="G486" i="41"/>
  <c r="G485" i="41"/>
  <c r="G484" i="41"/>
  <c r="G483" i="41"/>
  <c r="G482" i="41"/>
  <c r="G481" i="41"/>
  <c r="G480" i="41"/>
  <c r="G479" i="41"/>
  <c r="G478" i="41"/>
  <c r="G477" i="41"/>
  <c r="G476" i="41"/>
  <c r="G475" i="41"/>
  <c r="G474" i="41"/>
  <c r="G473" i="41"/>
  <c r="G472" i="41"/>
  <c r="G471" i="41"/>
  <c r="G470" i="41"/>
  <c r="G469" i="41"/>
  <c r="G468" i="41"/>
  <c r="G467" i="41"/>
  <c r="G466" i="41"/>
  <c r="G465" i="41"/>
  <c r="G464" i="41"/>
  <c r="G463" i="41"/>
  <c r="G462" i="41"/>
  <c r="G461" i="41"/>
  <c r="G460" i="41"/>
  <c r="G459" i="41"/>
  <c r="G458" i="41"/>
  <c r="G457" i="41"/>
  <c r="G456" i="41"/>
  <c r="G455" i="41"/>
  <c r="G454" i="41"/>
  <c r="G453" i="41"/>
  <c r="G452" i="41"/>
  <c r="G451" i="41"/>
  <c r="G450" i="41"/>
  <c r="G449" i="41"/>
  <c r="G448" i="41"/>
  <c r="G447" i="41"/>
  <c r="G446" i="41"/>
  <c r="G445" i="41"/>
  <c r="G444" i="41"/>
  <c r="G443" i="41"/>
  <c r="G442" i="41"/>
  <c r="G441" i="41"/>
  <c r="G440" i="41"/>
  <c r="G439" i="41"/>
  <c r="G438" i="41"/>
  <c r="G437" i="41"/>
  <c r="G436" i="41"/>
  <c r="G435" i="41"/>
  <c r="G434" i="41"/>
  <c r="G433" i="41"/>
  <c r="G432" i="41"/>
  <c r="G431" i="41"/>
  <c r="G430" i="41"/>
  <c r="G429" i="41"/>
  <c r="G428" i="41"/>
  <c r="G427" i="41"/>
  <c r="G426" i="41"/>
  <c r="G425" i="41"/>
  <c r="G424" i="41"/>
  <c r="G423" i="41"/>
  <c r="G422" i="41"/>
  <c r="G421" i="41"/>
  <c r="G420" i="41"/>
  <c r="G419" i="41"/>
  <c r="G418" i="41"/>
  <c r="G417" i="41"/>
  <c r="G416" i="41"/>
  <c r="G415" i="41"/>
  <c r="G414" i="41"/>
  <c r="G413" i="41"/>
  <c r="G412" i="41"/>
  <c r="G411" i="41"/>
  <c r="G410" i="41"/>
  <c r="G409" i="41"/>
  <c r="G408" i="41"/>
  <c r="G407" i="41"/>
  <c r="G406" i="41"/>
  <c r="G405" i="41"/>
  <c r="G404" i="41"/>
  <c r="G403" i="41"/>
  <c r="G402" i="41"/>
  <c r="G401" i="41"/>
  <c r="G400" i="41"/>
  <c r="G399" i="41"/>
  <c r="G398" i="41"/>
  <c r="G397" i="41"/>
  <c r="G396" i="41"/>
  <c r="G395" i="41"/>
  <c r="G394" i="41"/>
  <c r="G393" i="41"/>
  <c r="G392" i="41"/>
  <c r="G391" i="41"/>
  <c r="G390" i="41"/>
  <c r="G389" i="41"/>
  <c r="G388" i="41"/>
  <c r="G387" i="41"/>
  <c r="G386" i="41"/>
  <c r="G385" i="41"/>
  <c r="G384" i="41"/>
  <c r="G383" i="41"/>
  <c r="G382" i="41"/>
  <c r="G381" i="41"/>
  <c r="G380" i="41"/>
  <c r="G379" i="41"/>
  <c r="G378" i="41"/>
  <c r="G377" i="41"/>
  <c r="G376" i="41"/>
  <c r="G375" i="41"/>
  <c r="G374" i="41"/>
  <c r="G373" i="41"/>
  <c r="G372" i="41"/>
  <c r="G371" i="41"/>
  <c r="G370" i="41"/>
  <c r="G369" i="41"/>
  <c r="G368" i="41"/>
  <c r="G367" i="41"/>
  <c r="G366" i="41"/>
  <c r="G365" i="41"/>
  <c r="G364" i="41"/>
  <c r="G363" i="41"/>
  <c r="G362" i="41"/>
  <c r="G361" i="41"/>
  <c r="G360" i="41"/>
  <c r="G359" i="41"/>
  <c r="G358" i="41"/>
  <c r="G357" i="41"/>
  <c r="G356" i="41"/>
  <c r="G355" i="41"/>
  <c r="G354" i="41"/>
  <c r="G353" i="41"/>
  <c r="G352" i="41"/>
  <c r="G351" i="41"/>
  <c r="G350" i="41"/>
  <c r="G349" i="41"/>
  <c r="G348" i="41"/>
  <c r="G347" i="41"/>
  <c r="G346" i="41"/>
  <c r="G345" i="41"/>
  <c r="G344" i="41"/>
  <c r="G343" i="41"/>
  <c r="G342" i="41"/>
  <c r="G341" i="41"/>
  <c r="G340" i="41"/>
  <c r="G339" i="41"/>
  <c r="G338" i="41"/>
  <c r="G337" i="41"/>
  <c r="G336" i="41"/>
  <c r="G335" i="41"/>
  <c r="G334" i="41"/>
  <c r="G333" i="41"/>
  <c r="G332" i="41"/>
  <c r="G331" i="41"/>
  <c r="G330" i="41"/>
  <c r="G329" i="41"/>
  <c r="G328" i="41"/>
  <c r="G327" i="41"/>
  <c r="G326" i="41"/>
  <c r="G325" i="41"/>
  <c r="G324" i="41"/>
  <c r="G323" i="41"/>
  <c r="G322" i="41"/>
  <c r="G321" i="41"/>
  <c r="G320" i="41"/>
  <c r="G319" i="41"/>
  <c r="G318" i="41"/>
  <c r="G317" i="41"/>
  <c r="G316" i="41"/>
  <c r="G315" i="41"/>
  <c r="G314" i="41"/>
  <c r="G313" i="41"/>
  <c r="G312" i="41"/>
  <c r="G311" i="41"/>
  <c r="G310" i="41"/>
  <c r="G309" i="41"/>
  <c r="G308" i="41"/>
  <c r="G307" i="41"/>
  <c r="G306" i="41"/>
  <c r="G305" i="41"/>
  <c r="G304" i="41"/>
  <c r="G303" i="41"/>
  <c r="G302" i="41"/>
  <c r="G301" i="41"/>
  <c r="G300" i="41"/>
  <c r="G299" i="41"/>
  <c r="G298" i="41"/>
  <c r="G297" i="41"/>
  <c r="G296" i="41"/>
  <c r="G295" i="41"/>
  <c r="G293" i="41"/>
  <c r="G292" i="41"/>
  <c r="G291" i="41"/>
  <c r="G290" i="41"/>
  <c r="G289" i="41"/>
  <c r="G288" i="41"/>
  <c r="G287" i="41"/>
  <c r="G286" i="41"/>
  <c r="G285" i="41"/>
  <c r="G284" i="41"/>
  <c r="G283" i="41"/>
  <c r="G282" i="41"/>
  <c r="G281" i="41"/>
  <c r="G280" i="41"/>
  <c r="G279" i="41"/>
  <c r="G278" i="41"/>
  <c r="G277" i="41"/>
  <c r="G276" i="41"/>
  <c r="G275" i="41"/>
  <c r="G274" i="41"/>
  <c r="G273" i="41"/>
  <c r="G272" i="41"/>
  <c r="G271" i="41"/>
  <c r="G270" i="41"/>
  <c r="G269" i="41"/>
  <c r="G268" i="41"/>
  <c r="G267" i="41"/>
  <c r="G266" i="41"/>
  <c r="G265" i="41"/>
  <c r="G264" i="41"/>
  <c r="G263" i="41"/>
  <c r="G262" i="41"/>
  <c r="G261" i="41"/>
  <c r="G260" i="41"/>
  <c r="G259" i="41"/>
  <c r="G258" i="41"/>
  <c r="G257" i="41"/>
  <c r="G256" i="41"/>
  <c r="G255" i="41"/>
  <c r="G254" i="41"/>
  <c r="G253" i="41"/>
  <c r="G252" i="41"/>
  <c r="G251" i="41"/>
  <c r="G250" i="41"/>
  <c r="G249" i="41"/>
  <c r="G248" i="41"/>
  <c r="G247" i="41"/>
  <c r="G246" i="41"/>
  <c r="G245" i="41"/>
  <c r="G244" i="41"/>
  <c r="G243" i="41"/>
  <c r="G242" i="41"/>
  <c r="G241" i="41"/>
  <c r="G240" i="41"/>
  <c r="G239" i="41"/>
  <c r="G238" i="41"/>
  <c r="G237" i="41"/>
  <c r="G236" i="41"/>
  <c r="G235" i="41"/>
  <c r="G234" i="41"/>
  <c r="G233" i="41"/>
  <c r="G232" i="41"/>
  <c r="G231" i="41"/>
  <c r="G230" i="41"/>
  <c r="G229" i="41"/>
  <c r="G228" i="41"/>
  <c r="G227" i="41"/>
  <c r="G226" i="41"/>
  <c r="G225" i="41"/>
  <c r="G224" i="41"/>
  <c r="G223" i="41"/>
  <c r="G222" i="41"/>
  <c r="G221" i="41"/>
  <c r="G220" i="41"/>
  <c r="G219" i="41"/>
  <c r="G218" i="41"/>
  <c r="G217" i="41"/>
  <c r="G216" i="41"/>
  <c r="G215" i="41"/>
  <c r="G214" i="41"/>
  <c r="G213" i="41"/>
  <c r="G212" i="41"/>
  <c r="G211" i="41"/>
  <c r="G210" i="41"/>
  <c r="G209" i="41"/>
  <c r="G208" i="41"/>
  <c r="G207" i="41"/>
  <c r="G206" i="41"/>
  <c r="G205" i="41"/>
  <c r="G204" i="41"/>
  <c r="G203" i="41"/>
  <c r="G202" i="41"/>
  <c r="G201" i="41"/>
  <c r="G200" i="41"/>
  <c r="G199" i="41"/>
  <c r="G198" i="41"/>
  <c r="G197" i="41"/>
  <c r="G196" i="41"/>
  <c r="G195" i="41"/>
  <c r="G194" i="41"/>
  <c r="G193" i="41"/>
  <c r="G192" i="41"/>
  <c r="G191" i="41"/>
  <c r="G190" i="41"/>
  <c r="G189" i="41"/>
  <c r="G188" i="41"/>
  <c r="G187" i="41"/>
  <c r="G186" i="41"/>
  <c r="G136" i="41"/>
  <c r="G135" i="41"/>
  <c r="G134" i="41"/>
  <c r="G133" i="41"/>
  <c r="G132" i="41"/>
  <c r="G131" i="41"/>
  <c r="G130" i="41"/>
  <c r="G129" i="41"/>
  <c r="G128" i="41"/>
  <c r="G127" i="41"/>
  <c r="G126" i="41"/>
  <c r="G125" i="41"/>
  <c r="G124" i="41"/>
  <c r="G123" i="41"/>
  <c r="G122" i="4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16" i="41"/>
  <c r="Q12" i="41"/>
  <c r="Q11" i="41"/>
  <c r="Q9" i="41"/>
  <c r="Q8" i="41"/>
  <c r="Q7" i="41"/>
  <c r="Q6" i="41"/>
  <c r="J1" i="41"/>
  <c r="F717" i="41" l="1"/>
  <c r="F17" i="41"/>
  <c r="F718" i="41" l="1"/>
  <c r="F18" i="41"/>
  <c r="F719" i="41" l="1"/>
  <c r="F19" i="41"/>
  <c r="F721" i="41" l="1"/>
  <c r="F720" i="41"/>
  <c r="F20" i="41"/>
  <c r="F21" i="41" l="1"/>
  <c r="F22" i="41" l="1"/>
  <c r="F23" i="41" l="1"/>
  <c r="F24" i="41" l="1"/>
  <c r="F25" i="41" l="1"/>
  <c r="F26" i="41" l="1"/>
  <c r="F27" i="41" l="1"/>
  <c r="F28" i="41" l="1"/>
  <c r="F29" i="41" l="1"/>
  <c r="F30" i="41" l="1"/>
  <c r="F31" i="41" l="1"/>
  <c r="F32" i="41" l="1"/>
  <c r="F33" i="41" l="1"/>
  <c r="F34" i="41" l="1"/>
  <c r="F35" i="41" l="1"/>
  <c r="F36" i="41" l="1"/>
  <c r="F37" i="41" l="1"/>
  <c r="F38" i="41" l="1"/>
  <c r="F39" i="41" l="1"/>
  <c r="F40" i="41" l="1"/>
  <c r="F41" i="41" l="1"/>
  <c r="F42" i="41" l="1"/>
  <c r="F43" i="41" l="1"/>
  <c r="F44" i="41" l="1"/>
  <c r="F45" i="41" l="1"/>
  <c r="F46" i="41" l="1"/>
  <c r="F47" i="41" l="1"/>
  <c r="F48" i="41" l="1"/>
  <c r="F49" i="41" l="1"/>
  <c r="F50" i="41" l="1"/>
  <c r="F51" i="41" l="1"/>
  <c r="F52" i="41" l="1"/>
  <c r="F53" i="41" l="1"/>
  <c r="F54" i="41" l="1"/>
  <c r="F55" i="41" l="1"/>
  <c r="F56" i="41" l="1"/>
  <c r="F57" i="41" l="1"/>
  <c r="F58" i="41" l="1"/>
  <c r="F59" i="41" l="1"/>
  <c r="F60" i="41" l="1"/>
  <c r="F61" i="41" l="1"/>
  <c r="F62" i="41" l="1"/>
  <c r="F63" i="41" l="1"/>
  <c r="F64" i="41" l="1"/>
  <c r="F65" i="41" l="1"/>
  <c r="F66" i="41" l="1"/>
  <c r="F67" i="41" l="1"/>
  <c r="F68" i="41" l="1"/>
  <c r="F69" i="41" l="1"/>
  <c r="F70" i="41" l="1"/>
  <c r="F71" i="41" l="1"/>
  <c r="F72" i="41" l="1"/>
  <c r="F73" i="41" l="1"/>
  <c r="F74" i="41" l="1"/>
  <c r="F75" i="41" l="1"/>
  <c r="F76" i="41" l="1"/>
  <c r="F77" i="41" l="1"/>
  <c r="F78" i="41" l="1"/>
  <c r="F79" i="41" l="1"/>
  <c r="F80" i="41" l="1"/>
  <c r="F81" i="41" l="1"/>
  <c r="F82" i="41" l="1"/>
  <c r="F83" i="41" l="1"/>
  <c r="F84" i="41" l="1"/>
  <c r="F85" i="41" l="1"/>
  <c r="F86" i="41" l="1"/>
  <c r="F87" i="41" l="1"/>
  <c r="F88" i="41" l="1"/>
  <c r="F89" i="41" l="1"/>
  <c r="F90" i="41" l="1"/>
  <c r="F91" i="41" l="1"/>
  <c r="F92" i="41" l="1"/>
  <c r="F93" i="41" l="1"/>
  <c r="F94" i="41" l="1"/>
  <c r="F95" i="41" l="1"/>
  <c r="F96" i="41" l="1"/>
  <c r="F97" i="41" l="1"/>
  <c r="F98" i="41" l="1"/>
  <c r="F99" i="41" l="1"/>
  <c r="F100" i="41" l="1"/>
  <c r="F101" i="41" l="1"/>
  <c r="F102" i="41" l="1"/>
  <c r="F103" i="41" l="1"/>
  <c r="F104" i="41" l="1"/>
  <c r="F105" i="41" l="1"/>
  <c r="F106" i="41" l="1"/>
  <c r="F107" i="41" l="1"/>
  <c r="F108" i="41" l="1"/>
  <c r="F109" i="41" l="1"/>
  <c r="F110" i="41" l="1"/>
  <c r="F111" i="41" l="1"/>
  <c r="F112" i="41" l="1"/>
  <c r="F113" i="41" l="1"/>
  <c r="F114" i="41" l="1"/>
  <c r="F115" i="41" l="1"/>
  <c r="F116" i="41" l="1"/>
  <c r="F117" i="41" l="1"/>
  <c r="F118" i="41" l="1"/>
  <c r="F119" i="41" l="1"/>
  <c r="F120" i="41" l="1"/>
  <c r="F121" i="41" l="1"/>
  <c r="F122" i="41" l="1"/>
  <c r="F123" i="41" l="1"/>
  <c r="F124" i="41" l="1"/>
  <c r="F125" i="41" l="1"/>
  <c r="F126" i="41" l="1"/>
  <c r="F127" i="41" l="1"/>
  <c r="F128" i="41" l="1"/>
  <c r="F129" i="41" l="1"/>
  <c r="F130" i="41" l="1"/>
  <c r="F131" i="41" l="1"/>
  <c r="F132" i="41" l="1"/>
  <c r="F133" i="41" l="1"/>
  <c r="F134" i="41" l="1"/>
  <c r="F135" i="41" l="1"/>
  <c r="F136" i="41" l="1"/>
  <c r="F137" i="41" l="1"/>
  <c r="F138" i="41" l="1"/>
  <c r="F139" i="41" l="1"/>
  <c r="F140" i="41" l="1"/>
  <c r="F141" i="41" l="1"/>
  <c r="F142" i="41" l="1"/>
  <c r="F143" i="41" l="1"/>
  <c r="F144" i="41" l="1"/>
  <c r="F145" i="41" l="1"/>
  <c r="F146" i="41" l="1"/>
  <c r="F147" i="41" l="1"/>
  <c r="F148" i="41" l="1"/>
  <c r="F149" i="41" l="1"/>
  <c r="F150" i="41" l="1"/>
  <c r="F151" i="41" l="1"/>
  <c r="F152" i="41" l="1"/>
  <c r="F153" i="41" l="1"/>
  <c r="F154" i="41" l="1"/>
  <c r="F155" i="41" l="1"/>
  <c r="F156" i="41" l="1"/>
  <c r="F157" i="41" l="1"/>
  <c r="F158" i="41" l="1"/>
  <c r="F159" i="41" l="1"/>
  <c r="F160" i="41" l="1"/>
  <c r="F161" i="41" l="1"/>
  <c r="F162" i="41" l="1"/>
  <c r="F163" i="41" l="1"/>
  <c r="F164" i="41" l="1"/>
  <c r="F165" i="41" l="1"/>
  <c r="F166" i="41" l="1"/>
  <c r="F167" i="41" l="1"/>
  <c r="F168" i="41" l="1"/>
  <c r="F169" i="41" l="1"/>
  <c r="F170" i="41" l="1"/>
  <c r="F171" i="41" l="1"/>
  <c r="F172" i="41" l="1"/>
  <c r="F173" i="41" l="1"/>
  <c r="F174" i="41" l="1"/>
  <c r="F175" i="41" l="1"/>
  <c r="F176" i="41" l="1"/>
  <c r="F177" i="41" l="1"/>
  <c r="F178" i="41" l="1"/>
  <c r="F179" i="41" l="1"/>
  <c r="F180" i="41" l="1"/>
  <c r="F181" i="41" l="1"/>
  <c r="F182" i="41" l="1"/>
  <c r="F183" i="41" l="1"/>
  <c r="F184" i="41" l="1"/>
  <c r="F185" i="41" l="1"/>
  <c r="F186" i="41" l="1"/>
  <c r="F187" i="41" l="1"/>
  <c r="F188" i="41" l="1"/>
  <c r="F189" i="41" l="1"/>
  <c r="F190" i="41" l="1"/>
  <c r="F191" i="41" l="1"/>
  <c r="F192" i="41" l="1"/>
  <c r="F193" i="41" l="1"/>
  <c r="F194" i="41" l="1"/>
  <c r="F195" i="41" l="1"/>
  <c r="F196" i="41" l="1"/>
  <c r="F197" i="41" l="1"/>
  <c r="F198" i="41" l="1"/>
  <c r="F199" i="41" l="1"/>
  <c r="F200" i="41" l="1"/>
  <c r="F201" i="41" l="1"/>
  <c r="F202" i="41" l="1"/>
  <c r="F203" i="41" l="1"/>
  <c r="F204" i="41" l="1"/>
  <c r="F205" i="41" l="1"/>
  <c r="F206" i="41" l="1"/>
  <c r="F207" i="41" l="1"/>
  <c r="F208" i="41" l="1"/>
  <c r="F209" i="41" l="1"/>
  <c r="F210" i="41" l="1"/>
  <c r="F211" i="41" l="1"/>
  <c r="F212" i="41" l="1"/>
  <c r="F213" i="41" l="1"/>
  <c r="F214" i="41" l="1"/>
  <c r="F215" i="41" l="1"/>
  <c r="F216" i="41" l="1"/>
  <c r="F217" i="41" l="1"/>
  <c r="F218" i="41" l="1"/>
  <c r="F219" i="41" l="1"/>
  <c r="F220" i="41" l="1"/>
  <c r="F221" i="41" l="1"/>
  <c r="F222" i="41" l="1"/>
  <c r="F223" i="41" l="1"/>
  <c r="F224" i="41" l="1"/>
  <c r="F225" i="41" l="1"/>
  <c r="F226" i="41" l="1"/>
  <c r="F227" i="41" l="1"/>
  <c r="F228" i="41" l="1"/>
  <c r="F229" i="41" l="1"/>
  <c r="F230" i="41" l="1"/>
  <c r="F231" i="41" l="1"/>
  <c r="F232" i="41" l="1"/>
  <c r="F233" i="41" l="1"/>
  <c r="F234" i="41" l="1"/>
  <c r="F235" i="41" l="1"/>
  <c r="F236" i="41" l="1"/>
  <c r="F237" i="41" l="1"/>
  <c r="F238" i="41" l="1"/>
  <c r="F239" i="41" l="1"/>
  <c r="F240" i="41" l="1"/>
  <c r="F241" i="41" l="1"/>
  <c r="F242" i="41" l="1"/>
  <c r="F243" i="41" l="1"/>
  <c r="F244" i="41" l="1"/>
  <c r="F245" i="41" l="1"/>
  <c r="F246" i="41" l="1"/>
  <c r="F247" i="41" l="1"/>
  <c r="F248" i="41" l="1"/>
  <c r="F249" i="41" l="1"/>
  <c r="F250" i="41" l="1"/>
  <c r="F251" i="41" l="1"/>
  <c r="F252" i="41" l="1"/>
  <c r="F253" i="41" l="1"/>
  <c r="F254" i="41" l="1"/>
  <c r="F255" i="41" l="1"/>
  <c r="F256" i="41" l="1"/>
  <c r="F257" i="41" l="1"/>
  <c r="F258" i="41" l="1"/>
  <c r="F259" i="41" l="1"/>
  <c r="F260" i="41" l="1"/>
  <c r="F261" i="41" l="1"/>
  <c r="F262" i="41" l="1"/>
  <c r="F263" i="41" l="1"/>
  <c r="F264" i="41" l="1"/>
  <c r="F265" i="41" l="1"/>
  <c r="F266" i="41" l="1"/>
  <c r="F267" i="41" l="1"/>
  <c r="F268" i="41" l="1"/>
  <c r="F269" i="41" l="1"/>
  <c r="F270" i="41" l="1"/>
  <c r="F271" i="41" l="1"/>
  <c r="F272" i="41" l="1"/>
  <c r="F273" i="41" l="1"/>
  <c r="F274" i="41" l="1"/>
  <c r="F275" i="41" l="1"/>
  <c r="F276" i="41" l="1"/>
  <c r="F277" i="41" l="1"/>
  <c r="F278" i="41" l="1"/>
  <c r="F279" i="41" l="1"/>
  <c r="F280" i="41" l="1"/>
  <c r="F281" i="41" l="1"/>
  <c r="F282" i="41" l="1"/>
  <c r="F283" i="41" l="1"/>
  <c r="F284" i="41" l="1"/>
  <c r="F285" i="41" l="1"/>
  <c r="F286" i="41" l="1"/>
  <c r="F287" i="41" l="1"/>
  <c r="F288" i="41" l="1"/>
  <c r="F289" i="41" l="1"/>
  <c r="F290" i="41" l="1"/>
  <c r="F291" i="41" l="1"/>
  <c r="F292" i="41" l="1"/>
  <c r="F293" i="41" l="1"/>
  <c r="F294" i="41" l="1"/>
  <c r="F295" i="41" l="1"/>
  <c r="F296" i="41" l="1"/>
  <c r="F297" i="41" l="1"/>
  <c r="F298" i="41" l="1"/>
  <c r="F299" i="41" l="1"/>
  <c r="F300" i="41" l="1"/>
  <c r="F301" i="41" l="1"/>
  <c r="F302" i="41" l="1"/>
  <c r="F303" i="41" l="1"/>
  <c r="F304" i="41" l="1"/>
  <c r="F305" i="41" l="1"/>
  <c r="F306" i="41" l="1"/>
  <c r="F307" i="41" l="1"/>
  <c r="F308" i="41" l="1"/>
  <c r="F309" i="41" l="1"/>
  <c r="F310" i="41" l="1"/>
  <c r="F311" i="41" l="1"/>
  <c r="F312" i="41" l="1"/>
  <c r="F313" i="41" l="1"/>
  <c r="F314" i="41" l="1"/>
  <c r="F315" i="41" l="1"/>
  <c r="F316" i="41" l="1"/>
  <c r="F317" i="41" l="1"/>
  <c r="F318" i="41" l="1"/>
  <c r="F319" i="41" l="1"/>
  <c r="F320" i="41" l="1"/>
  <c r="F321" i="41" l="1"/>
  <c r="F322" i="41" l="1"/>
  <c r="F323" i="41" l="1"/>
  <c r="F324" i="41" l="1"/>
  <c r="F325" i="41" l="1"/>
  <c r="F326" i="41" l="1"/>
  <c r="F327" i="41" l="1"/>
  <c r="F328" i="41" l="1"/>
  <c r="F329" i="41" l="1"/>
  <c r="F330" i="41" l="1"/>
  <c r="F331" i="41" l="1"/>
  <c r="F332" i="41" l="1"/>
  <c r="F333" i="41" l="1"/>
  <c r="F334" i="41" l="1"/>
  <c r="F335" i="41" l="1"/>
  <c r="F336" i="41" l="1"/>
  <c r="F337" i="41" l="1"/>
  <c r="F338" i="41" l="1"/>
  <c r="F339" i="41" l="1"/>
  <c r="F340" i="41" l="1"/>
  <c r="F341" i="41" l="1"/>
  <c r="F342" i="41" l="1"/>
  <c r="F343" i="41" l="1"/>
  <c r="F344" i="41" l="1"/>
  <c r="F345" i="41" l="1"/>
  <c r="F346" i="41" l="1"/>
  <c r="F347" i="41" l="1"/>
  <c r="F348" i="41" l="1"/>
  <c r="F349" i="41" l="1"/>
  <c r="F350" i="41" l="1"/>
  <c r="F351" i="41" l="1"/>
  <c r="F352" i="41" l="1"/>
  <c r="F353" i="41" l="1"/>
  <c r="F354" i="41" l="1"/>
  <c r="F355" i="41" l="1"/>
  <c r="F356" i="41" l="1"/>
  <c r="F357" i="41" l="1"/>
  <c r="F358" i="41" l="1"/>
  <c r="F359" i="41" l="1"/>
  <c r="F360" i="41" l="1"/>
  <c r="F361" i="41" l="1"/>
  <c r="F362" i="41" l="1"/>
  <c r="F363" i="41" l="1"/>
  <c r="F364" i="41" l="1"/>
  <c r="F365" i="41" l="1"/>
  <c r="F366" i="41" l="1"/>
  <c r="F367" i="41" l="1"/>
  <c r="F368" i="41" l="1"/>
  <c r="F369" i="41" l="1"/>
  <c r="F370" i="41" l="1"/>
  <c r="F371" i="41" l="1"/>
  <c r="F372" i="41" l="1"/>
  <c r="F373" i="41" l="1"/>
  <c r="F374" i="41" l="1"/>
  <c r="F375" i="41" l="1"/>
  <c r="F376" i="41" l="1"/>
  <c r="F377" i="41" l="1"/>
  <c r="F378" i="41" l="1"/>
  <c r="F379" i="41" l="1"/>
  <c r="F380" i="41" l="1"/>
  <c r="F381" i="41" l="1"/>
  <c r="F382" i="41" l="1"/>
  <c r="F383" i="41" l="1"/>
  <c r="F384" i="41" l="1"/>
  <c r="F385" i="41" l="1"/>
  <c r="F386" i="41" l="1"/>
  <c r="F387" i="41" l="1"/>
  <c r="F388" i="41" l="1"/>
  <c r="F389" i="41" l="1"/>
  <c r="F390" i="41" l="1"/>
  <c r="F391" i="41" l="1"/>
  <c r="F392" i="41" l="1"/>
  <c r="F393" i="41" l="1"/>
  <c r="F394" i="41" l="1"/>
  <c r="F395" i="41" l="1"/>
  <c r="F396" i="41" l="1"/>
  <c r="F397" i="41" l="1"/>
  <c r="F398" i="41" l="1"/>
  <c r="F399" i="41" l="1"/>
  <c r="F400" i="41" l="1"/>
  <c r="F401" i="41" l="1"/>
  <c r="F402" i="41" l="1"/>
  <c r="F403" i="41" l="1"/>
  <c r="F404" i="41" l="1"/>
  <c r="F405" i="41" l="1"/>
  <c r="F406" i="41" l="1"/>
  <c r="F407" i="41" l="1"/>
  <c r="F408" i="41" l="1"/>
  <c r="F409" i="41" l="1"/>
  <c r="F410" i="41" l="1"/>
  <c r="F411" i="41" l="1"/>
  <c r="F412" i="41" l="1"/>
  <c r="F413" i="41" l="1"/>
  <c r="F414" i="41" l="1"/>
  <c r="F415" i="41" l="1"/>
  <c r="F416" i="41" l="1"/>
  <c r="F417" i="41" l="1"/>
  <c r="F418" i="41" l="1"/>
  <c r="F419" i="41" l="1"/>
  <c r="F420" i="41" l="1"/>
  <c r="F421" i="41" l="1"/>
  <c r="F422" i="41" l="1"/>
  <c r="F423" i="41" l="1"/>
  <c r="F424" i="41" l="1"/>
  <c r="F425" i="41" l="1"/>
  <c r="F426" i="41" l="1"/>
  <c r="F427" i="41" l="1"/>
  <c r="F428" i="41" l="1"/>
  <c r="F429" i="41" l="1"/>
  <c r="F430" i="41" l="1"/>
  <c r="F431" i="41" l="1"/>
  <c r="F432" i="41" l="1"/>
  <c r="F433" i="41" l="1"/>
  <c r="F434" i="41" l="1"/>
  <c r="F435" i="41" l="1"/>
  <c r="F436" i="41" l="1"/>
  <c r="F437" i="41" l="1"/>
  <c r="F438" i="41" l="1"/>
  <c r="F439" i="41" l="1"/>
  <c r="F440" i="41" l="1"/>
  <c r="F441" i="41" l="1"/>
  <c r="F442" i="41" l="1"/>
  <c r="F443" i="41" l="1"/>
  <c r="F444" i="41" l="1"/>
  <c r="F445" i="41" l="1"/>
  <c r="F446" i="41" l="1"/>
  <c r="F447" i="41" l="1"/>
  <c r="F448" i="41" l="1"/>
  <c r="F449" i="41" l="1"/>
  <c r="F450" i="41" l="1"/>
  <c r="F451" i="41" l="1"/>
  <c r="F452" i="41" l="1"/>
  <c r="F453" i="41" l="1"/>
  <c r="F454" i="41" l="1"/>
  <c r="F455" i="41" l="1"/>
  <c r="F456" i="41" l="1"/>
  <c r="F457" i="41" l="1"/>
  <c r="F458" i="41" l="1"/>
  <c r="F459" i="41" l="1"/>
  <c r="F460" i="41" l="1"/>
  <c r="F461" i="41" l="1"/>
  <c r="F462" i="41" l="1"/>
  <c r="F463" i="41" l="1"/>
  <c r="F464" i="41" l="1"/>
  <c r="F465" i="41" l="1"/>
  <c r="F466" i="41" l="1"/>
  <c r="F467" i="41" l="1"/>
  <c r="F468" i="41" l="1"/>
  <c r="F469" i="41" l="1"/>
  <c r="F470" i="41" l="1"/>
  <c r="F471" i="41" l="1"/>
  <c r="F472" i="41" l="1"/>
  <c r="F473" i="41" l="1"/>
  <c r="F474" i="41" l="1"/>
  <c r="F475" i="41" l="1"/>
  <c r="F476" i="41" l="1"/>
  <c r="F477" i="41" l="1"/>
  <c r="F478" i="41" l="1"/>
  <c r="F479" i="41" l="1"/>
  <c r="F480" i="41" l="1"/>
  <c r="F481" i="41" l="1"/>
  <c r="F482" i="41" l="1"/>
  <c r="F483" i="41" l="1"/>
  <c r="F484" i="41" l="1"/>
  <c r="F485" i="41" l="1"/>
  <c r="F486" i="41" l="1"/>
  <c r="F487" i="41" l="1"/>
  <c r="F488" i="41" l="1"/>
  <c r="F489" i="41" l="1"/>
  <c r="F490" i="41" l="1"/>
  <c r="F491" i="41" l="1"/>
  <c r="F492" i="41" l="1"/>
  <c r="F493" i="41" l="1"/>
  <c r="F494" i="41" l="1"/>
  <c r="F495" i="41" l="1"/>
  <c r="F496" i="41" l="1"/>
  <c r="F497" i="41" l="1"/>
  <c r="F498" i="41" l="1"/>
  <c r="F499" i="41" l="1"/>
  <c r="F500" i="41" l="1"/>
  <c r="F501" i="41" l="1"/>
  <c r="F502" i="41" l="1"/>
  <c r="F503" i="41" l="1"/>
  <c r="F504" i="41" l="1"/>
  <c r="F505" i="41" l="1"/>
  <c r="F506" i="41" l="1"/>
  <c r="F507" i="41" l="1"/>
  <c r="F508" i="41" l="1"/>
  <c r="F509" i="41" l="1"/>
  <c r="F510" i="41" l="1"/>
  <c r="F511" i="41" l="1"/>
  <c r="F512" i="41" l="1"/>
  <c r="F513" i="41" l="1"/>
  <c r="F514" i="41" l="1"/>
  <c r="F515" i="41" l="1"/>
  <c r="F516" i="41" l="1"/>
  <c r="F517" i="41" l="1"/>
  <c r="F518" i="41" l="1"/>
  <c r="F519" i="41" l="1"/>
  <c r="F520" i="41" l="1"/>
  <c r="F521" i="41" l="1"/>
  <c r="F522" i="41" l="1"/>
  <c r="F523" i="41" l="1"/>
  <c r="F524" i="41" l="1"/>
  <c r="F525" i="41" l="1"/>
  <c r="F526" i="41" l="1"/>
  <c r="F527" i="41" l="1"/>
  <c r="F528" i="41" l="1"/>
  <c r="F529" i="41" l="1"/>
  <c r="F530" i="41" l="1"/>
  <c r="F531" i="41" l="1"/>
  <c r="F532" i="41" l="1"/>
  <c r="F533" i="41" l="1"/>
  <c r="F534" i="41" l="1"/>
  <c r="F535" i="41" l="1"/>
  <c r="F536" i="41" l="1"/>
  <c r="F537" i="41" l="1"/>
  <c r="F538" i="41" l="1"/>
  <c r="F539" i="41" l="1"/>
  <c r="F540" i="41" l="1"/>
  <c r="F541" i="41" l="1"/>
  <c r="F542" i="41" l="1"/>
  <c r="F543" i="41" l="1"/>
  <c r="F544" i="41" l="1"/>
  <c r="F545" i="41" l="1"/>
  <c r="F546" i="41" l="1"/>
  <c r="F547" i="41" l="1"/>
  <c r="F548" i="41" l="1"/>
  <c r="F549" i="41" l="1"/>
  <c r="F550" i="41" l="1"/>
  <c r="F551" i="41" l="1"/>
  <c r="F552" i="41" l="1"/>
  <c r="F553" i="41" l="1"/>
  <c r="F554" i="41" l="1"/>
  <c r="F555" i="41" l="1"/>
  <c r="F556" i="41" l="1"/>
  <c r="F557" i="41" l="1"/>
  <c r="F558" i="41" l="1"/>
  <c r="F559" i="41" l="1"/>
  <c r="F560" i="41" l="1"/>
  <c r="F561" i="41" l="1"/>
  <c r="F562" i="41" l="1"/>
  <c r="F563" i="41" l="1"/>
  <c r="F564" i="41" l="1"/>
  <c r="F565" i="41" l="1"/>
  <c r="F566" i="41" l="1"/>
  <c r="F567" i="41" l="1"/>
  <c r="F568" i="41" l="1"/>
  <c r="J4" i="41" l="1"/>
  <c r="F569" i="41"/>
  <c r="F570" i="41" l="1"/>
  <c r="F571" i="41" l="1"/>
  <c r="F572" i="41" l="1"/>
  <c r="F573" i="41" l="1"/>
  <c r="F574" i="41" l="1"/>
  <c r="F575" i="41" l="1"/>
  <c r="F576" i="41" l="1"/>
  <c r="F577" i="41" l="1"/>
  <c r="F578" i="41" l="1"/>
  <c r="F579" i="41" l="1"/>
  <c r="F580" i="41" l="1"/>
  <c r="F581" i="41" l="1"/>
  <c r="F582" i="41" l="1"/>
  <c r="F583" i="41" l="1"/>
  <c r="J5" i="41" s="1"/>
  <c r="F584" i="41" l="1"/>
  <c r="F585" i="41" l="1"/>
  <c r="F586" i="41"/>
  <c r="F591" i="41"/>
  <c r="F592" i="41" l="1"/>
  <c r="F588" i="41"/>
  <c r="F587" i="41"/>
  <c r="F590" i="41" l="1"/>
  <c r="F589" i="41"/>
  <c r="F593" i="41"/>
  <c r="F594" i="41" l="1"/>
  <c r="F595" i="41" l="1"/>
  <c r="F596" i="41" l="1"/>
  <c r="F597" i="41" l="1"/>
  <c r="F598" i="41" l="1"/>
  <c r="F599" i="41" l="1"/>
  <c r="F600" i="41" l="1"/>
  <c r="F601" i="41" l="1"/>
  <c r="F602" i="41" l="1"/>
  <c r="F603" i="41" l="1"/>
  <c r="F604" i="41" l="1"/>
  <c r="F605" i="41" l="1"/>
  <c r="F606" i="41" l="1"/>
  <c r="F607" i="41" l="1"/>
  <c r="F608" i="41" l="1"/>
  <c r="F609" i="41" l="1"/>
  <c r="F610" i="41" l="1"/>
  <c r="F611" i="41" l="1"/>
  <c r="F612" i="41" l="1"/>
  <c r="F613" i="41" l="1"/>
  <c r="F614" i="41" l="1"/>
  <c r="F615" i="41" l="1"/>
  <c r="F616" i="41" l="1"/>
  <c r="F617" i="41" l="1"/>
  <c r="F618" i="41" l="1"/>
  <c r="F619" i="41" l="1"/>
  <c r="F620" i="41" l="1"/>
  <c r="F621" i="41" l="1"/>
  <c r="F622" i="41" l="1"/>
  <c r="F623" i="41" l="1"/>
  <c r="F624" i="41" l="1"/>
  <c r="F625" i="41" l="1"/>
  <c r="F626" i="41" l="1"/>
  <c r="F627" i="41" l="1"/>
  <c r="F628" i="41" l="1"/>
  <c r="F629" i="41" l="1"/>
  <c r="F630" i="41" l="1"/>
  <c r="F631" i="41" l="1"/>
  <c r="F632" i="41" l="1"/>
  <c r="F633" i="41" l="1"/>
  <c r="F634" i="41" l="1"/>
  <c r="F635" i="41" l="1"/>
  <c r="F636" i="41" l="1"/>
  <c r="F637" i="41" l="1"/>
  <c r="F638" i="41" l="1"/>
  <c r="F639" i="41" l="1"/>
  <c r="F640" i="41" l="1"/>
  <c r="F641" i="41" l="1"/>
  <c r="F642" i="41" l="1"/>
  <c r="F643" i="41" l="1"/>
  <c r="F644" i="41" l="1"/>
  <c r="F645" i="41" l="1"/>
  <c r="F646" i="41" l="1"/>
  <c r="F647" i="41" l="1"/>
  <c r="F648" i="41" l="1"/>
  <c r="F649" i="41" l="1"/>
  <c r="F650" i="41" l="1"/>
  <c r="F651" i="41" l="1"/>
  <c r="F652" i="41" l="1"/>
  <c r="F653" i="41" l="1"/>
  <c r="F654" i="41" l="1"/>
  <c r="F655" i="41" l="1"/>
  <c r="F656" i="41" l="1"/>
  <c r="F657" i="41" l="1"/>
  <c r="F658" i="41" l="1"/>
  <c r="F659" i="41" l="1"/>
  <c r="F660" i="41" l="1"/>
  <c r="F661" i="41" l="1"/>
  <c r="F663" i="41"/>
  <c r="F664" i="41" l="1"/>
  <c r="F662" i="41"/>
  <c r="J7" i="41" l="1"/>
  <c r="F665" i="41"/>
  <c r="F667" i="41" l="1"/>
  <c r="F666" i="41"/>
  <c r="F668" i="41" l="1"/>
  <c r="F669" i="41" l="1"/>
  <c r="F670" i="41" l="1"/>
  <c r="F671" i="41" l="1"/>
  <c r="F672" i="41" l="1"/>
  <c r="F673" i="41" l="1"/>
  <c r="F674" i="41" l="1"/>
  <c r="F676" i="41" l="1"/>
  <c r="F677" i="41" l="1"/>
  <c r="F678" i="41" l="1"/>
  <c r="F679" i="41" l="1"/>
  <c r="F680" i="41" l="1"/>
  <c r="F681" i="41" l="1"/>
  <c r="F682" i="41" l="1"/>
  <c r="F683" i="41" l="1"/>
  <c r="F684" i="41" l="1"/>
  <c r="F685" i="41" l="1"/>
  <c r="F686" i="41" l="1"/>
  <c r="F687" i="41" l="1"/>
  <c r="F688" i="41" l="1"/>
  <c r="F689" i="41" l="1"/>
  <c r="F690" i="41" l="1"/>
  <c r="F691" i="41" l="1"/>
  <c r="F692" i="41" l="1"/>
  <c r="F693" i="41" l="1"/>
  <c r="F694" i="41" l="1"/>
  <c r="F695" i="41" l="1"/>
  <c r="F696" i="41" l="1"/>
  <c r="F697" i="41" l="1"/>
  <c r="F698" i="41" l="1"/>
  <c r="F699" i="41" l="1"/>
  <c r="F700" i="41" l="1"/>
  <c r="F701" i="41" l="1"/>
  <c r="F702" i="41" l="1"/>
  <c r="F703" i="41" l="1"/>
  <c r="F704" i="41" l="1"/>
  <c r="F705" i="41" l="1"/>
  <c r="J2" i="41" l="1"/>
  <c r="J8" i="41"/>
</calcChain>
</file>

<file path=xl/sharedStrings.xml><?xml version="1.0" encoding="utf-8"?>
<sst xmlns="http://schemas.openxmlformats.org/spreadsheetml/2006/main" count="8049" uniqueCount="5550">
  <si>
    <t>UCI M</t>
  </si>
  <si>
    <t>UCI W</t>
  </si>
  <si>
    <t>Start 
Time</t>
  </si>
  <si>
    <t>Team #</t>
  </si>
  <si>
    <t>Team Name</t>
  </si>
  <si>
    <t>Rider 1</t>
  </si>
  <si>
    <t>Rider 2</t>
  </si>
  <si>
    <t>Category</t>
  </si>
  <si>
    <t>Finish        Time</t>
  </si>
  <si>
    <t>Ride           Time</t>
  </si>
  <si>
    <t>Last Rider Finish</t>
  </si>
  <si>
    <t>Time Interval  to next team</t>
  </si>
  <si>
    <t>First Rider Start</t>
  </si>
  <si>
    <t>Average  Speed</t>
  </si>
  <si>
    <t>Start       Number</t>
  </si>
  <si>
    <t>First UCI Women Start</t>
  </si>
  <si>
    <t>Last UCI Women Finish</t>
  </si>
  <si>
    <t>First UCI Men Start</t>
  </si>
  <si>
    <t>Last UCI Men Finish</t>
  </si>
  <si>
    <t>Prize Giving UCI Women</t>
  </si>
  <si>
    <t>Prizr Giving UCI Men</t>
  </si>
  <si>
    <t>Live Broadcast</t>
  </si>
  <si>
    <t>AVERAGE SPEED</t>
  </si>
  <si>
    <t>MIDDLE / FAST</t>
  </si>
  <si>
    <t>MIDDLE / SLOW</t>
  </si>
  <si>
    <t>SLOW</t>
  </si>
  <si>
    <t>AMATEURS</t>
  </si>
  <si>
    <t>Total UCI Teams</t>
  </si>
  <si>
    <t>Total Amateur Teams</t>
  </si>
  <si>
    <t>2018 M</t>
  </si>
  <si>
    <t>2018 W</t>
  </si>
  <si>
    <t>Distance (km)</t>
  </si>
  <si>
    <t>Interval</t>
  </si>
  <si>
    <t>UCI Interval</t>
  </si>
  <si>
    <t>Break</t>
  </si>
  <si>
    <t>UCI Break</t>
  </si>
  <si>
    <t>Men</t>
  </si>
  <si>
    <t>Nino Schurter</t>
  </si>
  <si>
    <t>Jaroslav Kulhavy</t>
  </si>
  <si>
    <t>Centurion Vaude</t>
  </si>
  <si>
    <t>Nicola Rohrbach</t>
  </si>
  <si>
    <t>Daniel Geismayr</t>
  </si>
  <si>
    <t>Karl Platt</t>
  </si>
  <si>
    <t>Urs Huber</t>
  </si>
  <si>
    <t>Damiano Ferraro</t>
  </si>
  <si>
    <t>Samuele Porro</t>
  </si>
  <si>
    <t>Cannondale Factory Racing</t>
  </si>
  <si>
    <t>Manuel Fumic</t>
  </si>
  <si>
    <t>Henrique Avancini</t>
  </si>
  <si>
    <t>Alban Lakata</t>
  </si>
  <si>
    <t>Kristian Hynek</t>
  </si>
  <si>
    <t>Andri Frischknecht</t>
  </si>
  <si>
    <t>PYGA Euro Steel</t>
  </si>
  <si>
    <t>Philip Buys</t>
  </si>
  <si>
    <t>Matthys Beukes</t>
  </si>
  <si>
    <t>NAD MTB</t>
  </si>
  <si>
    <t>Nico Bell</t>
  </si>
  <si>
    <t>Matthew Beers</t>
  </si>
  <si>
    <t>Simon Stiebjahn</t>
  </si>
  <si>
    <t>Fabian Rabensteiner</t>
  </si>
  <si>
    <t>Michele Casagrande</t>
  </si>
  <si>
    <t>Frans Claes</t>
  </si>
  <si>
    <t>KTM Pro</t>
  </si>
  <si>
    <t>Manuel Pliem</t>
  </si>
  <si>
    <t>David Schöggl</t>
  </si>
  <si>
    <t>PYGA Euro Steel 2</t>
  </si>
  <si>
    <t>Phillimon Sebona</t>
  </si>
  <si>
    <t>Julian Jessop</t>
  </si>
  <si>
    <t>Johnny Cattaneo</t>
  </si>
  <si>
    <t>Louis  Meija</t>
  </si>
  <si>
    <t>Ignus Oosthuizen</t>
  </si>
  <si>
    <t>SPOT Africa</t>
  </si>
  <si>
    <t>Timothy Hammond</t>
  </si>
  <si>
    <t>Arno Du Toit</t>
  </si>
  <si>
    <t>Craig Uria</t>
  </si>
  <si>
    <t>Andrew Duvenage</t>
  </si>
  <si>
    <t>Martin Frey</t>
  </si>
  <si>
    <t>Simon Schneller</t>
  </si>
  <si>
    <t>Big Box</t>
  </si>
  <si>
    <t>Nicol Carstens</t>
  </si>
  <si>
    <t>Ibon Zugasti</t>
  </si>
  <si>
    <t>Alberto Losada</t>
  </si>
  <si>
    <t>Jose Hermida</t>
  </si>
  <si>
    <t>Joaquim  Rodriguez</t>
  </si>
  <si>
    <t>Masters</t>
  </si>
  <si>
    <t>Craig Beech</t>
  </si>
  <si>
    <t>Songo Fipaza</t>
  </si>
  <si>
    <t>Women</t>
  </si>
  <si>
    <t>Hannele Steyn</t>
  </si>
  <si>
    <t>Jeannie Dreyer</t>
  </si>
  <si>
    <t>Fat Bob</t>
  </si>
  <si>
    <t>Grand Masters</t>
  </si>
  <si>
    <t>John Gale</t>
  </si>
  <si>
    <t>Chanan Weiss</t>
  </si>
  <si>
    <t>Mike Nixon</t>
  </si>
  <si>
    <t>Jennie Stenerhag</t>
  </si>
  <si>
    <t>Annika Langvad</t>
  </si>
  <si>
    <t>Candice Lill</t>
  </si>
  <si>
    <t>Adelheid Morath</t>
  </si>
  <si>
    <t>Samantha Sanders</t>
  </si>
  <si>
    <t>Abraao Azevedo</t>
  </si>
  <si>
    <t>Bart Brentjens</t>
  </si>
  <si>
    <t>Paris Basson</t>
  </si>
  <si>
    <t>Erik Dekker</t>
  </si>
  <si>
    <t>Massimo Debertolis</t>
  </si>
  <si>
    <t>Ondrej Fojtik</t>
  </si>
  <si>
    <t>Thomas Frischknecht</t>
  </si>
  <si>
    <t>Urs Gerig</t>
  </si>
  <si>
    <t>Barti Bucher</t>
  </si>
  <si>
    <t>Hans Juerg Gerber</t>
  </si>
  <si>
    <t>Martin Dreyer</t>
  </si>
  <si>
    <t>Waleed Baker</t>
  </si>
  <si>
    <t xml:space="preserve">Globeflight </t>
  </si>
  <si>
    <t>Mixed</t>
  </si>
  <si>
    <t>Henning Blaauw</t>
  </si>
  <si>
    <t>Chris Coetzee</t>
  </si>
  <si>
    <t>Fanie Venter</t>
  </si>
  <si>
    <t>Rory Mapstone</t>
  </si>
  <si>
    <t>Hanekom</t>
  </si>
  <si>
    <t>Hannes Hanekom</t>
  </si>
  <si>
    <t>Sakkie Hanekom</t>
  </si>
  <si>
    <t>Fanus Coetzer</t>
  </si>
  <si>
    <t>Samuel Fourie</t>
  </si>
  <si>
    <t>Cd Du Toit</t>
  </si>
  <si>
    <t>Danny Sabbagh</t>
  </si>
  <si>
    <t>Alexander Bezuidenhout</t>
  </si>
  <si>
    <t>Yuval Fridman</t>
  </si>
  <si>
    <t>Noam Straschnow</t>
  </si>
  <si>
    <t>Wasabi</t>
  </si>
  <si>
    <t>Emiel Van Vuuren</t>
  </si>
  <si>
    <t>Cobus Stofberg</t>
  </si>
  <si>
    <t>Oliver Munnik</t>
  </si>
  <si>
    <t>Martijn Mellaart</t>
  </si>
  <si>
    <t>Enrico Theuns</t>
  </si>
  <si>
    <t>Ivar Tollefsen</t>
  </si>
  <si>
    <t>Trond Hilde</t>
  </si>
  <si>
    <t>Dirk Kotze</t>
  </si>
  <si>
    <t>John Bennett</t>
  </si>
  <si>
    <t>Marc Sabate Rius</t>
  </si>
  <si>
    <t>Des Nangle</t>
  </si>
  <si>
    <t>Geoff Wood</t>
  </si>
  <si>
    <t>Matt Dickson</t>
  </si>
  <si>
    <t>Leon Tobias</t>
  </si>
  <si>
    <t>Patrick Van Schoor</t>
  </si>
  <si>
    <t>Footgear</t>
  </si>
  <si>
    <t>Wayne Robertson</t>
  </si>
  <si>
    <t>Stephen O'brien</t>
  </si>
  <si>
    <t>Woolworths Supply Chain</t>
  </si>
  <si>
    <t>James Hagen</t>
  </si>
  <si>
    <t>Ebbe Spaarwater</t>
  </si>
  <si>
    <t>Johan Fourie</t>
  </si>
  <si>
    <t>Braam Gericke</t>
  </si>
  <si>
    <t>Heinrich Huysamer</t>
  </si>
  <si>
    <t>Nico Rossouw</t>
  </si>
  <si>
    <t>@blue</t>
  </si>
  <si>
    <t>Geert Mertens</t>
  </si>
  <si>
    <t>Marie Mertens</t>
  </si>
  <si>
    <t>Nicholas Mingay</t>
  </si>
  <si>
    <t>Leon Jacobs</t>
  </si>
  <si>
    <t>Heine Matthee</t>
  </si>
  <si>
    <t>Nicholas Price</t>
  </si>
  <si>
    <t>Blood Sweat &amp; Gears</t>
  </si>
  <si>
    <t>Brad Dixon</t>
  </si>
  <si>
    <t>Christo Geyer</t>
  </si>
  <si>
    <t>Marius Hurter</t>
  </si>
  <si>
    <t>Greg James</t>
  </si>
  <si>
    <t>Deon Wilkins</t>
  </si>
  <si>
    <t>Shane Chorley</t>
  </si>
  <si>
    <t>Clinton Mackintosh</t>
  </si>
  <si>
    <t>Baikal Lake</t>
  </si>
  <si>
    <t>Oleg Naumov</t>
  </si>
  <si>
    <t>Aleksandr Sakharovskii</t>
  </si>
  <si>
    <t>Valenti San Juan</t>
  </si>
  <si>
    <t>Jordi Barri Carles</t>
  </si>
  <si>
    <t>Marc Tugues Tarragona</t>
  </si>
  <si>
    <t>Antonio Moreno Ortega</t>
  </si>
  <si>
    <t>Craig Kolesky</t>
  </si>
  <si>
    <t>Pierre Griffioen</t>
  </si>
  <si>
    <t>Kevin Wright</t>
  </si>
  <si>
    <t>Niel Louwrens</t>
  </si>
  <si>
    <t>Frederick Rossouw</t>
  </si>
  <si>
    <t>Warren Price</t>
  </si>
  <si>
    <t>Revelin Minihane</t>
  </si>
  <si>
    <t>Heinz Posch</t>
  </si>
  <si>
    <t>Nina Brenn</t>
  </si>
  <si>
    <t>Sabina Compassi</t>
  </si>
  <si>
    <t>Paul Buhler</t>
  </si>
  <si>
    <t>Fritz Egli</t>
  </si>
  <si>
    <t>Markus Gisler</t>
  </si>
  <si>
    <t>Mirco Mengucci</t>
  </si>
  <si>
    <t>Francisco Jose Garcia-purriños</t>
  </si>
  <si>
    <t>Roberto Bou  Martin</t>
  </si>
  <si>
    <t>Murray Davidson</t>
  </si>
  <si>
    <t>Andre Costa</t>
  </si>
  <si>
    <t>Niel Rossouw</t>
  </si>
  <si>
    <t>Leon Erasmus</t>
  </si>
  <si>
    <t>Thys-koch Burden</t>
  </si>
  <si>
    <t>Luiz Eduardo Vieira</t>
  </si>
  <si>
    <t>Ricardo Purri</t>
  </si>
  <si>
    <t>Nathier Salie</t>
  </si>
  <si>
    <t>Ziehaad Salie</t>
  </si>
  <si>
    <t>Siyabulela Tutu</t>
  </si>
  <si>
    <t>Zola Ngxakeni</t>
  </si>
  <si>
    <t>John Spangenberg</t>
  </si>
  <si>
    <t>Denis Engelbrecht</t>
  </si>
  <si>
    <t>CANSA Active</t>
  </si>
  <si>
    <t>Johann Klindt</t>
  </si>
  <si>
    <t>Gonzalo Maureira</t>
  </si>
  <si>
    <t>Alessandro Costantini</t>
  </si>
  <si>
    <t>LAND ROVER - DEYSA SPAIN</t>
  </si>
  <si>
    <t>Ismael Franco Folgueira</t>
  </si>
  <si>
    <t>Adam Scott</t>
  </si>
  <si>
    <t>Carl Crous</t>
  </si>
  <si>
    <t>Darren Gallias</t>
  </si>
  <si>
    <t>Nick Cooke</t>
  </si>
  <si>
    <t>Marthinus Geldenhuys</t>
  </si>
  <si>
    <t>Zack  van der Merwe</t>
  </si>
  <si>
    <t>Herbert Smith</t>
  </si>
  <si>
    <t>Jeandre Van Schalkwyk</t>
  </si>
  <si>
    <t>Wiehahn De Klerk</t>
  </si>
  <si>
    <t>Pieter Du Preez</t>
  </si>
  <si>
    <t>Gary Gorton</t>
  </si>
  <si>
    <t>Andrew Mclean</t>
  </si>
  <si>
    <t>Joel Stransky</t>
  </si>
  <si>
    <t>Simon Camerer</t>
  </si>
  <si>
    <t>Justin Babaya</t>
  </si>
  <si>
    <t>Gary Kirsten Foundation</t>
  </si>
  <si>
    <t>Richard Dunn</t>
  </si>
  <si>
    <t>Matthew Cook</t>
  </si>
  <si>
    <t>Piet Viljoen</t>
  </si>
  <si>
    <t>Oscar Foulkes</t>
  </si>
  <si>
    <t>Mark Olivier</t>
  </si>
  <si>
    <t>Lebombo Bananas</t>
  </si>
  <si>
    <t>Michael van Rooyen</t>
  </si>
  <si>
    <t>Albertus Jooste</t>
  </si>
  <si>
    <t>Steve Amos</t>
  </si>
  <si>
    <t>Muffin Mate SA</t>
  </si>
  <si>
    <t>Johan Bezuidenhout</t>
  </si>
  <si>
    <t>Pieter Bezuidenhout</t>
  </si>
  <si>
    <t>Floris Botha</t>
  </si>
  <si>
    <t>Louis Bekker</t>
  </si>
  <si>
    <t>Rooibos</t>
  </si>
  <si>
    <t>Charl Fouche</t>
  </si>
  <si>
    <t>Jaco Brand</t>
  </si>
  <si>
    <t>Guy Close</t>
  </si>
  <si>
    <t>Absa Pride</t>
  </si>
  <si>
    <t>Nigel Payne</t>
  </si>
  <si>
    <t>Geoffrey Lee</t>
  </si>
  <si>
    <t>Matthew Lee</t>
  </si>
  <si>
    <t>Zoerdoef</t>
  </si>
  <si>
    <t>Shaun Van Biljon</t>
  </si>
  <si>
    <t>Phillip Malan</t>
  </si>
  <si>
    <t>Stephen Brown</t>
  </si>
  <si>
    <t>Sandiso Xethu</t>
  </si>
  <si>
    <t>David De Lima</t>
  </si>
  <si>
    <t>Bertie Van Zyl</t>
  </si>
  <si>
    <t>Dirk Samuel Botha</t>
  </si>
  <si>
    <t>Francois Du Toit</t>
  </si>
  <si>
    <t>Henred Fruehauf</t>
  </si>
  <si>
    <t>Stefan Olivier</t>
  </si>
  <si>
    <t>Sean Baloyi</t>
  </si>
  <si>
    <t>Clement Mabula</t>
  </si>
  <si>
    <t>RMB Change a Life</t>
  </si>
  <si>
    <t>Sipho Kupiso</t>
  </si>
  <si>
    <t>Bongumusa Zikhali</t>
  </si>
  <si>
    <t>Ndumiso Dontso</t>
  </si>
  <si>
    <t>Ntlantla Nonkasa</t>
  </si>
  <si>
    <t>Investec-Songo 2</t>
  </si>
  <si>
    <t>Lwazi Ntsakaza</t>
  </si>
  <si>
    <t>Dopestrong</t>
  </si>
  <si>
    <t>Henry Stoltz</t>
  </si>
  <si>
    <t>Danny Griebenow</t>
  </si>
  <si>
    <t>Shaun Harris</t>
  </si>
  <si>
    <t>Armando Figueiredo</t>
  </si>
  <si>
    <t>Fredrik Norrby</t>
  </si>
  <si>
    <t>Kim Øverland</t>
  </si>
  <si>
    <t>Thys Redelinghuys</t>
  </si>
  <si>
    <t>Anton Jooste</t>
  </si>
  <si>
    <t>Hollard Namibia</t>
  </si>
  <si>
    <t>Thomas Andrew Daddi</t>
  </si>
  <si>
    <t>Carmine Signorelli</t>
  </si>
  <si>
    <t>Mario Cutino</t>
  </si>
  <si>
    <t>Willem Mouton</t>
  </si>
  <si>
    <t>HeroTel</t>
  </si>
  <si>
    <t>Honey Badgers</t>
  </si>
  <si>
    <t>Francois Henrion</t>
  </si>
  <si>
    <t xml:space="preserve">Shaun Keppler </t>
  </si>
  <si>
    <t>Grant Hall</t>
  </si>
  <si>
    <t>Jan Trap</t>
  </si>
  <si>
    <t>Jan-hendrik Gutter</t>
  </si>
  <si>
    <t>Jan Gutter</t>
  </si>
  <si>
    <t>Lombardi</t>
  </si>
  <si>
    <t>Andre Lombard</t>
  </si>
  <si>
    <t>Theo Lombard</t>
  </si>
  <si>
    <t>Metal Tech</t>
  </si>
  <si>
    <t>Jan Lawrence Goosen</t>
  </si>
  <si>
    <t>Riaan  Hendrikse</t>
  </si>
  <si>
    <t>Waldek Wasowicz</t>
  </si>
  <si>
    <t>Lammert Oosthuizen</t>
  </si>
  <si>
    <t>Mario Santana</t>
  </si>
  <si>
    <t>Carel Hoffman</t>
  </si>
  <si>
    <t>Abrie Stone</t>
  </si>
  <si>
    <t>Adam Schoeman</t>
  </si>
  <si>
    <t>Remerson Neri</t>
  </si>
  <si>
    <t>The Mad Macks</t>
  </si>
  <si>
    <t>Craig Mackintosh</t>
  </si>
  <si>
    <t>Jeremy Mackintosh</t>
  </si>
  <si>
    <t>Virgin Active</t>
  </si>
  <si>
    <t>Marc Rosenberg</t>
  </si>
  <si>
    <t>Garth De Jager</t>
  </si>
  <si>
    <t>Hein Knacke</t>
  </si>
  <si>
    <t>Easy Coat</t>
  </si>
  <si>
    <t>Simon Rollo</t>
  </si>
  <si>
    <t>Michelle Van Aswegen</t>
  </si>
  <si>
    <t>Jumo</t>
  </si>
  <si>
    <t>Steve Etherton</t>
  </si>
  <si>
    <t>Lucy Etherton</t>
  </si>
  <si>
    <t>Snoopy</t>
  </si>
  <si>
    <t>Tomer Osher</t>
  </si>
  <si>
    <t>Hadas Weiss</t>
  </si>
  <si>
    <t>Woolworths ClemenGold</t>
  </si>
  <si>
    <t>Anton Steyn</t>
  </si>
  <si>
    <t>Retief Joyce</t>
  </si>
  <si>
    <t>Ian Martin</t>
  </si>
  <si>
    <t>Fasterspine.org</t>
  </si>
  <si>
    <t>Antonio Faundez</t>
  </si>
  <si>
    <t>Alex Kruger</t>
  </si>
  <si>
    <t>Felix Kobel</t>
  </si>
  <si>
    <t>Duncan Brown</t>
  </si>
  <si>
    <t>Verissimo Tavares</t>
  </si>
  <si>
    <t>Nicolas Aquistapace</t>
  </si>
  <si>
    <t>Juan Pablo Richard</t>
  </si>
  <si>
    <t>Jonathan Wright</t>
  </si>
  <si>
    <t>Carl Wilson</t>
  </si>
  <si>
    <t>Julian Buelvas</t>
  </si>
  <si>
    <t>MTB Wittenberg</t>
  </si>
  <si>
    <t>Steve Vanderveken</t>
  </si>
  <si>
    <t>Bart Van Gorp</t>
  </si>
  <si>
    <t>Guilherme Turano</t>
  </si>
  <si>
    <t>Merchants</t>
  </si>
  <si>
    <t>George Todd</t>
  </si>
  <si>
    <t>Alex Mason-apps</t>
  </si>
  <si>
    <t>Tom Murray</t>
  </si>
  <si>
    <t>Woolworths Rotolabel</t>
  </si>
  <si>
    <t>Grant Watson</t>
  </si>
  <si>
    <t>Gavin Griggs</t>
  </si>
  <si>
    <t>Ian Loebenberg</t>
  </si>
  <si>
    <t>Neil Retief</t>
  </si>
  <si>
    <t>Craig Gerber</t>
  </si>
  <si>
    <t>Ashley Seiler</t>
  </si>
  <si>
    <t>Last Chance Saloon</t>
  </si>
  <si>
    <t>Emil Stark</t>
  </si>
  <si>
    <t>Louis Broodryk</t>
  </si>
  <si>
    <t>Robin Lewis</t>
  </si>
  <si>
    <t>Wilfried Reichle</t>
  </si>
  <si>
    <t>2BIG</t>
  </si>
  <si>
    <t>Dawie Theron</t>
  </si>
  <si>
    <t>Nelis Coetzee</t>
  </si>
  <si>
    <t>Jaco Erasmus</t>
  </si>
  <si>
    <t>Ernest Van Rooyen</t>
  </si>
  <si>
    <t>Giorgio Cardin</t>
  </si>
  <si>
    <t>Luca Della Vedova</t>
  </si>
  <si>
    <t>Douglas Burger</t>
  </si>
  <si>
    <t>Coenie Van Eck</t>
  </si>
  <si>
    <t>Jose Correia</t>
  </si>
  <si>
    <t>Elisa Maria Garcia</t>
  </si>
  <si>
    <t>Patricio Diaz</t>
  </si>
  <si>
    <t>Bruce Miller</t>
  </si>
  <si>
    <t>Rod Goncalves</t>
  </si>
  <si>
    <t>Peter Selkrig</t>
  </si>
  <si>
    <t>Soren Lind Wenck</t>
  </si>
  <si>
    <t>Jan Huyse</t>
  </si>
  <si>
    <t>Ron Dagan</t>
  </si>
  <si>
    <t>Jan Gabris</t>
  </si>
  <si>
    <t>Jan-peter Rudolf</t>
  </si>
  <si>
    <t>Steven Berkowitz</t>
  </si>
  <si>
    <t>Ian Bryan</t>
  </si>
  <si>
    <t>Tim Zimmerman</t>
  </si>
  <si>
    <t>Randy Egues</t>
  </si>
  <si>
    <t>Don Boyce</t>
  </si>
  <si>
    <t>Deon Van Vuuren</t>
  </si>
  <si>
    <t>Izak Coetzee</t>
  </si>
  <si>
    <t>Julio  Cuadra</t>
  </si>
  <si>
    <t>Hans Tibergyn</t>
  </si>
  <si>
    <t>Peter Caset</t>
  </si>
  <si>
    <t>Johnny Lang</t>
  </si>
  <si>
    <t>PROFILING</t>
  </si>
  <si>
    <t>2019 M</t>
  </si>
  <si>
    <t>Available slots</t>
  </si>
  <si>
    <t>Celebs</t>
  </si>
  <si>
    <t>Exxaro</t>
  </si>
  <si>
    <t>Grandmaster</t>
  </si>
  <si>
    <t>UCI Men</t>
  </si>
  <si>
    <t>UCI Women</t>
  </si>
  <si>
    <t>Top Category</t>
  </si>
  <si>
    <t>Top Exxaro</t>
  </si>
  <si>
    <t>Last Lions</t>
  </si>
  <si>
    <t>Premium Upgrade, Pre acc, coach transfers</t>
  </si>
  <si>
    <t>Requests</t>
  </si>
  <si>
    <t>17-18km/hr</t>
  </si>
  <si>
    <t>Gary Middleton</t>
  </si>
  <si>
    <t>Middleton</t>
  </si>
  <si>
    <t>Gary</t>
  </si>
  <si>
    <t>362-2.</t>
  </si>
  <si>
    <t>Van Zyl</t>
  </si>
  <si>
    <t>Bertie</t>
  </si>
  <si>
    <t>362-1.</t>
  </si>
  <si>
    <t>ZZ2 Laeveld Agrochem</t>
  </si>
  <si>
    <t>19-20km/hr</t>
  </si>
  <si>
    <t>Van Biljon</t>
  </si>
  <si>
    <t>Shaun</t>
  </si>
  <si>
    <t>350-2.</t>
  </si>
  <si>
    <t>Jannie Coetzer</t>
  </si>
  <si>
    <t>Coetzer</t>
  </si>
  <si>
    <t>Jannie</t>
  </si>
  <si>
    <t>350-1.</t>
  </si>
  <si>
    <t>Marco Schmid</t>
  </si>
  <si>
    <t>Schmid</t>
  </si>
  <si>
    <t>Marco</t>
  </si>
  <si>
    <t>694-2.</t>
  </si>
  <si>
    <t>Frey</t>
  </si>
  <si>
    <t>Martin</t>
  </si>
  <si>
    <t>694-1.</t>
  </si>
  <si>
    <t>Zingg Trailfox</t>
  </si>
  <si>
    <t>Roey Haker</t>
  </si>
  <si>
    <t>Haker</t>
  </si>
  <si>
    <t>Roey</t>
  </si>
  <si>
    <t>693-2.</t>
  </si>
  <si>
    <t>Dan Zigmond</t>
  </si>
  <si>
    <t>Zigmond</t>
  </si>
  <si>
    <t>Dan</t>
  </si>
  <si>
    <t>693-1.</t>
  </si>
  <si>
    <t>zigi</t>
  </si>
  <si>
    <t>23-24km/hr</t>
  </si>
  <si>
    <t>Troy Zimmerman</t>
  </si>
  <si>
    <t>Zimmerman</t>
  </si>
  <si>
    <t>Troy</t>
  </si>
  <si>
    <t>292-2.</t>
  </si>
  <si>
    <t>Tim</t>
  </si>
  <si>
    <t>292-1.</t>
  </si>
  <si>
    <t>Zboys Racing</t>
  </si>
  <si>
    <t>15-16km/hr</t>
  </si>
  <si>
    <t>Engelbrecht</t>
  </si>
  <si>
    <t>Denis</t>
  </si>
  <si>
    <t>555-2.</t>
  </si>
  <si>
    <t>Malan</t>
  </si>
  <si>
    <t>Phillip</t>
  </si>
  <si>
    <t>555-1.</t>
  </si>
  <si>
    <t>Zamalek</t>
  </si>
  <si>
    <t>Uwe Rübling</t>
  </si>
  <si>
    <t>Rübling</t>
  </si>
  <si>
    <t>Uwe</t>
  </si>
  <si>
    <t>398-2.</t>
  </si>
  <si>
    <t>Mario Hakim Abu-id</t>
  </si>
  <si>
    <t>Abu-id</t>
  </si>
  <si>
    <t>Mario Hakim</t>
  </si>
  <si>
    <t>398-1.</t>
  </si>
  <si>
    <t>Z MTB</t>
  </si>
  <si>
    <t>Andre Viljoen</t>
  </si>
  <si>
    <t>Viljoen</t>
  </si>
  <si>
    <t>Andre</t>
  </si>
  <si>
    <t>502-2.</t>
  </si>
  <si>
    <t>Adrian Kreitmair</t>
  </si>
  <si>
    <t>Kreitmair</t>
  </si>
  <si>
    <t>Adrian</t>
  </si>
  <si>
    <t>502-1.</t>
  </si>
  <si>
    <t>Yster en Bloed</t>
  </si>
  <si>
    <t>Lloyd Barker</t>
  </si>
  <si>
    <t>Barker</t>
  </si>
  <si>
    <t>Lloyd</t>
  </si>
  <si>
    <t>315-2.</t>
  </si>
  <si>
    <t>Ian Kent</t>
  </si>
  <si>
    <t>Kent</t>
  </si>
  <si>
    <t>Ian</t>
  </si>
  <si>
    <t>315-1.</t>
  </si>
  <si>
    <t>Your pace or mine?</t>
  </si>
  <si>
    <t>12km/hr</t>
  </si>
  <si>
    <t>Stuart Boynton</t>
  </si>
  <si>
    <t>Boynton</t>
  </si>
  <si>
    <t>Stuart</t>
  </si>
  <si>
    <t>503-2.</t>
  </si>
  <si>
    <t>Peter Warner</t>
  </si>
  <si>
    <t>Warner</t>
  </si>
  <si>
    <t>Peter</t>
  </si>
  <si>
    <t>503-1.</t>
  </si>
  <si>
    <t>Young Guns Salty Balls</t>
  </si>
  <si>
    <t>Cyril Kleijnen</t>
  </si>
  <si>
    <t>Kleijnen</t>
  </si>
  <si>
    <t>Cyril</t>
  </si>
  <si>
    <t>553-2.</t>
  </si>
  <si>
    <t>Peter van Mil</t>
  </si>
  <si>
    <t>van Mil</t>
  </si>
  <si>
    <t>553-1.</t>
  </si>
  <si>
    <t>X-TRACK.NL</t>
  </si>
  <si>
    <t>Rob Ogink</t>
  </si>
  <si>
    <t>Ogink</t>
  </si>
  <si>
    <t>Rob</t>
  </si>
  <si>
    <t>579-2.</t>
  </si>
  <si>
    <t>Patrick Boerkamp</t>
  </si>
  <si>
    <t>Boerkamp</t>
  </si>
  <si>
    <t>Patrick</t>
  </si>
  <si>
    <t>579-1.</t>
  </si>
  <si>
    <t>WRBIKES MASTERS</t>
  </si>
  <si>
    <t>Marco Zomer</t>
  </si>
  <si>
    <t>Zomer</t>
  </si>
  <si>
    <t>552-2.</t>
  </si>
  <si>
    <t>Maarten Rechterschot</t>
  </si>
  <si>
    <t>Rechterschot</t>
  </si>
  <si>
    <t>Maarten</t>
  </si>
  <si>
    <t>552-1.</t>
  </si>
  <si>
    <t>WRBIKES</t>
  </si>
  <si>
    <t>Stephen Salt</t>
  </si>
  <si>
    <t>Salt</t>
  </si>
  <si>
    <t>Stephen</t>
  </si>
  <si>
    <t>118-2.</t>
  </si>
  <si>
    <t>Andy Hodgson</t>
  </si>
  <si>
    <t>Hodgson</t>
  </si>
  <si>
    <t>Andy</t>
  </si>
  <si>
    <t>118-1.</t>
  </si>
  <si>
    <t>World Famous Salty Balls</t>
  </si>
  <si>
    <t>Matt Gillett</t>
  </si>
  <si>
    <t>Gillett</t>
  </si>
  <si>
    <t>Matt</t>
  </si>
  <si>
    <t>690-2.</t>
  </si>
  <si>
    <t>Louis Daffarn</t>
  </si>
  <si>
    <t>Daffarn</t>
  </si>
  <si>
    <t>Louis</t>
  </si>
  <si>
    <t>690-1.</t>
  </si>
  <si>
    <t>Woolworths Vitality</t>
  </si>
  <si>
    <t>Spaarwater</t>
  </si>
  <si>
    <t>Ebbe</t>
  </si>
  <si>
    <t>128-2.</t>
  </si>
  <si>
    <t>Hagen</t>
  </si>
  <si>
    <t>James</t>
  </si>
  <si>
    <t>128-1.</t>
  </si>
  <si>
    <t>Steve Vromans</t>
  </si>
  <si>
    <t>Vromans</t>
  </si>
  <si>
    <t>Steve</t>
  </si>
  <si>
    <t>207-2.</t>
  </si>
  <si>
    <t>Watson</t>
  </si>
  <si>
    <t>Grant</t>
  </si>
  <si>
    <t>207-1.</t>
  </si>
  <si>
    <t>Gordon Ralph</t>
  </si>
  <si>
    <t>Ralph</t>
  </si>
  <si>
    <t>Gordon</t>
  </si>
  <si>
    <t>691-2.</t>
  </si>
  <si>
    <t>Steve Ralph</t>
  </si>
  <si>
    <t>691-1.</t>
  </si>
  <si>
    <t>Woolworths Menswear</t>
  </si>
  <si>
    <t>David</t>
  </si>
  <si>
    <t>206-2.</t>
  </si>
  <si>
    <t>Murray</t>
  </si>
  <si>
    <t>Tom</t>
  </si>
  <si>
    <t>206-1.</t>
  </si>
  <si>
    <t>Shamiel Laher</t>
  </si>
  <si>
    <t>Laher</t>
  </si>
  <si>
    <t>Shamiel</t>
  </si>
  <si>
    <t>241-2.</t>
  </si>
  <si>
    <t>Nicola Walker</t>
  </si>
  <si>
    <t>Walker</t>
  </si>
  <si>
    <t>Nicola</t>
  </si>
  <si>
    <t>241-1.</t>
  </si>
  <si>
    <t>Woolworths Cavalier</t>
  </si>
  <si>
    <t>Lawrence Bernard</t>
  </si>
  <si>
    <t>Bernard</t>
  </si>
  <si>
    <t>Lawrence</t>
  </si>
  <si>
    <t>224-2.</t>
  </si>
  <si>
    <t>Melissa Swanepoel</t>
  </si>
  <si>
    <t>Swanepoel</t>
  </si>
  <si>
    <t>Melissa</t>
  </si>
  <si>
    <t>224-1.</t>
  </si>
  <si>
    <t>Woodline Shade Solutions</t>
  </si>
  <si>
    <t>Edwin Hurlow</t>
  </si>
  <si>
    <t>Hurlow</t>
  </si>
  <si>
    <t>Edwin</t>
  </si>
  <si>
    <t>550-2.</t>
  </si>
  <si>
    <t>Andrew Coetzee</t>
  </si>
  <si>
    <t>Coetzee</t>
  </si>
  <si>
    <t>Andrew</t>
  </si>
  <si>
    <t>550-1.</t>
  </si>
  <si>
    <t>Wonderful Suffering 1</t>
  </si>
  <si>
    <t>Patrick  Gall</t>
  </si>
  <si>
    <t>Gall</t>
  </si>
  <si>
    <t xml:space="preserve">Patrick </t>
  </si>
  <si>
    <t>291-2.</t>
  </si>
  <si>
    <t>Wolf-Thorsten Witt</t>
  </si>
  <si>
    <t>Witt</t>
  </si>
  <si>
    <t>Wolf-Thorsten</t>
  </si>
  <si>
    <t>291-1.</t>
  </si>
  <si>
    <t>witttraining</t>
  </si>
  <si>
    <t>Tom Van Hoof</t>
  </si>
  <si>
    <t>Van Hoof</t>
  </si>
  <si>
    <t>689-2.</t>
  </si>
  <si>
    <t>Wim Scheers</t>
  </si>
  <si>
    <t>Scheers</t>
  </si>
  <si>
    <t>Wim</t>
  </si>
  <si>
    <t>689-1.</t>
  </si>
  <si>
    <t>WiTo</t>
  </si>
  <si>
    <t>21-22km/hr</t>
  </si>
  <si>
    <t>Markus Neukirch</t>
  </si>
  <si>
    <t>Neukirch</t>
  </si>
  <si>
    <t>Markus</t>
  </si>
  <si>
    <t>547-2.</t>
  </si>
  <si>
    <t>Matthias Schoemann-Finck</t>
  </si>
  <si>
    <t>Schoemann-Finck</t>
  </si>
  <si>
    <t>Matthias</t>
  </si>
  <si>
    <t>547-1.</t>
  </si>
  <si>
    <t>wirfueryannic</t>
  </si>
  <si>
    <t>13-14km/hr</t>
  </si>
  <si>
    <t>Wilson</t>
  </si>
  <si>
    <t>Carl</t>
  </si>
  <si>
    <t>254-2.</t>
  </si>
  <si>
    <t>Wright</t>
  </si>
  <si>
    <t>Jonathan</t>
  </si>
  <si>
    <t>254-1.</t>
  </si>
  <si>
    <t>Wilderness Chikwenya</t>
  </si>
  <si>
    <t>Jacques Wentzel</t>
  </si>
  <si>
    <t>Wentzel</t>
  </si>
  <si>
    <t>Jacques</t>
  </si>
  <si>
    <t>205-2.</t>
  </si>
  <si>
    <t>Gericke</t>
  </si>
  <si>
    <t>Braam</t>
  </si>
  <si>
    <t>205-1.</t>
  </si>
  <si>
    <t>Wildekrans  BEVintners</t>
  </si>
  <si>
    <t>Donavan Roscoe</t>
  </si>
  <si>
    <t>Roscoe</t>
  </si>
  <si>
    <t>Donavan</t>
  </si>
  <si>
    <t>544-2.</t>
  </si>
  <si>
    <t>Giles Fourie</t>
  </si>
  <si>
    <t>Fourie</t>
  </si>
  <si>
    <t>Giles</t>
  </si>
  <si>
    <t>544-1.</t>
  </si>
  <si>
    <t xml:space="preserve">White River Manor </t>
  </si>
  <si>
    <t>Jannie Prinsloo</t>
  </si>
  <si>
    <t>Prinsloo</t>
  </si>
  <si>
    <t>361-2.</t>
  </si>
  <si>
    <t>Heinrich Prinsloo</t>
  </si>
  <si>
    <t>Heinrich</t>
  </si>
  <si>
    <t>361-1.</t>
  </si>
  <si>
    <t xml:space="preserve">WESTVAAL </t>
  </si>
  <si>
    <t>Aidan Lotz</t>
  </si>
  <si>
    <t>Lotz</t>
  </si>
  <si>
    <t>Aidan</t>
  </si>
  <si>
    <t>543-2.</t>
  </si>
  <si>
    <t>Dino Zuccollo</t>
  </si>
  <si>
    <t>Zuccollo</t>
  </si>
  <si>
    <t>Dino</t>
  </si>
  <si>
    <t>543-1.</t>
  </si>
  <si>
    <t>Westbrooke What's Watts</t>
  </si>
  <si>
    <t>Steffen Kastner</t>
  </si>
  <si>
    <t>Kastner</t>
  </si>
  <si>
    <t>Steffen</t>
  </si>
  <si>
    <t>360-2.</t>
  </si>
  <si>
    <t>Mohamed Wann</t>
  </si>
  <si>
    <t>Wann</t>
  </si>
  <si>
    <t>Mohamed</t>
  </si>
  <si>
    <t>360-1.</t>
  </si>
  <si>
    <t>Van Vuuren</t>
  </si>
  <si>
    <t>Emiel</t>
  </si>
  <si>
    <t>203-2.</t>
  </si>
  <si>
    <t>Erasmus</t>
  </si>
  <si>
    <t>Jaco</t>
  </si>
  <si>
    <t>203-1.</t>
  </si>
  <si>
    <t>Ziyaad Banderker</t>
  </si>
  <si>
    <t>Banderker</t>
  </si>
  <si>
    <t>Ziyaad</t>
  </si>
  <si>
    <t>114-2.</t>
  </si>
  <si>
    <t>Johan</t>
  </si>
  <si>
    <t>114-1.</t>
  </si>
  <si>
    <t>Bryan Versfeld</t>
  </si>
  <si>
    <t>Versfeld</t>
  </si>
  <si>
    <t>Bryan</t>
  </si>
  <si>
    <t>685-2.</t>
  </si>
  <si>
    <t>David Van De Vyver</t>
  </si>
  <si>
    <t>Van De Vyver</t>
  </si>
  <si>
    <t>685-1.</t>
  </si>
  <si>
    <t>VVV</t>
  </si>
  <si>
    <t>Babaya</t>
  </si>
  <si>
    <t>Justin</t>
  </si>
  <si>
    <t>304-2.</t>
  </si>
  <si>
    <t>Martin Coetzee</t>
  </si>
  <si>
    <t>304-1.</t>
  </si>
  <si>
    <t>Vuil Uile</t>
  </si>
  <si>
    <t>Simon Visser</t>
  </si>
  <si>
    <t>Visser</t>
  </si>
  <si>
    <t>Simon</t>
  </si>
  <si>
    <t>541-2.</t>
  </si>
  <si>
    <t>Nico Laubscher</t>
  </si>
  <si>
    <t>Laubscher</t>
  </si>
  <si>
    <t>Nico</t>
  </si>
  <si>
    <t>541-1.</t>
  </si>
  <si>
    <t>Piet Laubscher</t>
  </si>
  <si>
    <t>Piet</t>
  </si>
  <si>
    <t>150-2.</t>
  </si>
  <si>
    <t>Chris Venter</t>
  </si>
  <si>
    <t>Venter</t>
  </si>
  <si>
    <t>Chris</t>
  </si>
  <si>
    <t>150-1.</t>
  </si>
  <si>
    <t>Vitalab</t>
  </si>
  <si>
    <t>Aryna Edwards</t>
  </si>
  <si>
    <t>Edwards</t>
  </si>
  <si>
    <t>Aryna</t>
  </si>
  <si>
    <t>290-2.</t>
  </si>
  <si>
    <t>Carien Visser</t>
  </si>
  <si>
    <t>Carien</t>
  </si>
  <si>
    <t>290-1.</t>
  </si>
  <si>
    <t>visseredwards</t>
  </si>
  <si>
    <t>Oosthuizen</t>
  </si>
  <si>
    <t>Ignus</t>
  </si>
  <si>
    <t>202-2.</t>
  </si>
  <si>
    <t>Alain Walker</t>
  </si>
  <si>
    <t>Alain</t>
  </si>
  <si>
    <t>202-1.</t>
  </si>
  <si>
    <t>Wilhelm Bauermeister</t>
  </si>
  <si>
    <t>Bauermeister</t>
  </si>
  <si>
    <t>Wilhelm</t>
  </si>
  <si>
    <t>539-2.</t>
  </si>
  <si>
    <t>Zean Bourbon-Leftley</t>
  </si>
  <si>
    <t>Bourbon-Leftley</t>
  </si>
  <si>
    <t>Zean</t>
  </si>
  <si>
    <t>539-1.</t>
  </si>
  <si>
    <t>Viking</t>
  </si>
  <si>
    <t>Caset</t>
  </si>
  <si>
    <t>289-2.</t>
  </si>
  <si>
    <t>Tibergyn</t>
  </si>
  <si>
    <t>Hans</t>
  </si>
  <si>
    <t>289-1.</t>
  </si>
  <si>
    <t>Verlichters</t>
  </si>
  <si>
    <t xml:space="preserve">Matheus  Ventura </t>
  </si>
  <si>
    <t xml:space="preserve">Ventura </t>
  </si>
  <si>
    <t xml:space="preserve">Matheus </t>
  </si>
  <si>
    <t>377-2.</t>
  </si>
  <si>
    <t>Andre Assis</t>
  </si>
  <si>
    <t>Assis</t>
  </si>
  <si>
    <t>377-1.</t>
  </si>
  <si>
    <t>Ventura Bike Race</t>
  </si>
  <si>
    <t>Etienne Terblanche</t>
  </si>
  <si>
    <t>Terblanche</t>
  </si>
  <si>
    <t>Etienne</t>
  </si>
  <si>
    <t>538-2.</t>
  </si>
  <si>
    <t>Dirk Grobler</t>
  </si>
  <si>
    <t>Grobler</t>
  </si>
  <si>
    <t>Dirk</t>
  </si>
  <si>
    <t>538-1.</t>
  </si>
  <si>
    <t>Vasbyt</t>
  </si>
  <si>
    <t>Hannes Jacobus Britz</t>
  </si>
  <si>
    <t>Britz</t>
  </si>
  <si>
    <t>Hannes Jacobus</t>
  </si>
  <si>
    <t>375-2.</t>
  </si>
  <si>
    <t>Retief</t>
  </si>
  <si>
    <t>Neil</t>
  </si>
  <si>
    <t>375-1.</t>
  </si>
  <si>
    <t xml:space="preserve">VanLoveren </t>
  </si>
  <si>
    <t>Ulrich Roux</t>
  </si>
  <si>
    <t>Roux</t>
  </si>
  <si>
    <t>Ulrich</t>
  </si>
  <si>
    <t>528-2.</t>
  </si>
  <si>
    <t>Ari Miltiadou</t>
  </si>
  <si>
    <t>Miltiadou</t>
  </si>
  <si>
    <t>Ari</t>
  </si>
  <si>
    <t>528-1.</t>
  </si>
  <si>
    <t>URA</t>
  </si>
  <si>
    <t>Wim Hiddema</t>
  </si>
  <si>
    <t>Hiddema</t>
  </si>
  <si>
    <t>537-2.</t>
  </si>
  <si>
    <t>Antonie Bouwer</t>
  </si>
  <si>
    <t>Bouwer</t>
  </si>
  <si>
    <t>Antonie</t>
  </si>
  <si>
    <t>537-1.</t>
  </si>
  <si>
    <t>Underdogs</t>
  </si>
  <si>
    <t>Jane Holmes</t>
  </si>
  <si>
    <t>Holmes</t>
  </si>
  <si>
    <t>Jane</t>
  </si>
  <si>
    <t>236-2.</t>
  </si>
  <si>
    <t>Peter Hookham</t>
  </si>
  <si>
    <t>Hookham</t>
  </si>
  <si>
    <t>236-1.</t>
  </si>
  <si>
    <t>Two Jocks, one cock</t>
  </si>
  <si>
    <t>Benjamin CHAVAS</t>
  </si>
  <si>
    <t>CHAVAS</t>
  </si>
  <si>
    <t>Benjamin</t>
  </si>
  <si>
    <t>42-2.</t>
  </si>
  <si>
    <t>Maxime DANON</t>
  </si>
  <si>
    <t>DANON</t>
  </si>
  <si>
    <t>Maxime</t>
  </si>
  <si>
    <t>42-1.</t>
  </si>
  <si>
    <t>Tvert</t>
  </si>
  <si>
    <t>Dagan</t>
  </si>
  <si>
    <t>Ron</t>
  </si>
  <si>
    <t>262-2.</t>
  </si>
  <si>
    <t>Daniel Scheniuk</t>
  </si>
  <si>
    <t>Scheniuk</t>
  </si>
  <si>
    <t>Daniel</t>
  </si>
  <si>
    <t>262-1.</t>
  </si>
  <si>
    <t>Lucie Zelenkova</t>
  </si>
  <si>
    <t>Zelenkova</t>
  </si>
  <si>
    <t>Lucie</t>
  </si>
  <si>
    <t>358-2.</t>
  </si>
  <si>
    <t>Tiaan Swart</t>
  </si>
  <si>
    <t>Swart</t>
  </si>
  <si>
    <t>Tiaan</t>
  </si>
  <si>
    <t>358-1.</t>
  </si>
  <si>
    <t>Trifactri</t>
  </si>
  <si>
    <t>Tom Geirnaert</t>
  </si>
  <si>
    <t>Geirnaert</t>
  </si>
  <si>
    <t>407-2.</t>
  </si>
  <si>
    <t>Peter Naudts</t>
  </si>
  <si>
    <t>Naudts</t>
  </si>
  <si>
    <t>407-1.</t>
  </si>
  <si>
    <t>TRI UNIC DELHAIZE DRONGEN</t>
  </si>
  <si>
    <t>Lee Vlerick</t>
  </si>
  <si>
    <t>Vlerick</t>
  </si>
  <si>
    <t>Lee</t>
  </si>
  <si>
    <t>409-2.</t>
  </si>
  <si>
    <t xml:space="preserve">Xavier Rits </t>
  </si>
  <si>
    <t xml:space="preserve">Rits </t>
  </si>
  <si>
    <t>Xavier</t>
  </si>
  <si>
    <t>409-1.</t>
  </si>
  <si>
    <t>Tri unic Belgium XL</t>
  </si>
  <si>
    <t>Kristof Baeten</t>
  </si>
  <si>
    <t>Baeten</t>
  </si>
  <si>
    <t>Kristof</t>
  </si>
  <si>
    <t>410-2.</t>
  </si>
  <si>
    <t>Siegfried Van Brabandt</t>
  </si>
  <si>
    <t>Van Brabandt</t>
  </si>
  <si>
    <t>Siegfried</t>
  </si>
  <si>
    <t>410-1.</t>
  </si>
  <si>
    <t>Tri Jokers</t>
  </si>
  <si>
    <t>Elizabeth Dornom</t>
  </si>
  <si>
    <t>Dornom</t>
  </si>
  <si>
    <t>Elizabeth</t>
  </si>
  <si>
    <t>244-2.</t>
  </si>
  <si>
    <t>Simon Ronalds</t>
  </si>
  <si>
    <t>Ronalds</t>
  </si>
  <si>
    <t>244-1.</t>
  </si>
  <si>
    <t>TRG Multisport</t>
  </si>
  <si>
    <t>Andreas Pester</t>
  </si>
  <si>
    <t>Pester</t>
  </si>
  <si>
    <t>Andreas</t>
  </si>
  <si>
    <t>682-2.</t>
  </si>
  <si>
    <t>Andreas Wöcker</t>
  </si>
  <si>
    <t>Wöcker</t>
  </si>
  <si>
    <t>682-1.</t>
  </si>
  <si>
    <t>Tretlager</t>
  </si>
  <si>
    <t>Lior  Zach Maor</t>
  </si>
  <si>
    <t>Zach Maor</t>
  </si>
  <si>
    <t xml:space="preserve">Lior </t>
  </si>
  <si>
    <t>683-2.</t>
  </si>
  <si>
    <t>Lior Zhahvi</t>
  </si>
  <si>
    <t>Zhahvi</t>
  </si>
  <si>
    <t>Lior</t>
  </si>
  <si>
    <t>683-1.</t>
  </si>
  <si>
    <t xml:space="preserve">Trek-Zone 3 </t>
  </si>
  <si>
    <t>Derick Van Heerden</t>
  </si>
  <si>
    <t>Van Heerden</t>
  </si>
  <si>
    <t>Derick</t>
  </si>
  <si>
    <t>536-2.</t>
  </si>
  <si>
    <t>Wichard Cilliers</t>
  </si>
  <si>
    <t>Cilliers</t>
  </si>
  <si>
    <t>Wichard</t>
  </si>
  <si>
    <t>536-1.</t>
  </si>
  <si>
    <t>TreasuryONE</t>
  </si>
  <si>
    <t>Pressmore Musundi Dhlamini</t>
  </si>
  <si>
    <t>Musundi Dhlamini</t>
  </si>
  <si>
    <t>Pressmore</t>
  </si>
  <si>
    <t>535-2.</t>
  </si>
  <si>
    <t>Shaun Oosthuizen</t>
  </si>
  <si>
    <t>535-1.</t>
  </si>
  <si>
    <t>TRAILWOLF LIONS</t>
  </si>
  <si>
    <t>Riaan Maree</t>
  </si>
  <si>
    <t>Maree</t>
  </si>
  <si>
    <t>Riaan</t>
  </si>
  <si>
    <t>201-2.</t>
  </si>
  <si>
    <t>Paul Maree</t>
  </si>
  <si>
    <t>Paul</t>
  </si>
  <si>
    <t>201-1.</t>
  </si>
  <si>
    <t>Trail Brothers</t>
  </si>
  <si>
    <t>Derek Chung</t>
  </si>
  <si>
    <t>Chung</t>
  </si>
  <si>
    <t>Derek</t>
  </si>
  <si>
    <t>129-2.</t>
  </si>
  <si>
    <t>Tanya Rossouw</t>
  </si>
  <si>
    <t>Rossouw</t>
  </si>
  <si>
    <t>Tanya</t>
  </si>
  <si>
    <t>129-1.</t>
  </si>
  <si>
    <t>TR;DC</t>
  </si>
  <si>
    <t>Vincent Yim</t>
  </si>
  <si>
    <t>Yim</t>
  </si>
  <si>
    <t>Vincent</t>
  </si>
  <si>
    <t>287-2.</t>
  </si>
  <si>
    <t>Dig Fai Cheung</t>
  </si>
  <si>
    <t>Cheung</t>
  </si>
  <si>
    <t>Dig Fai</t>
  </si>
  <si>
    <t>287-1.</t>
  </si>
  <si>
    <t>Tomolo</t>
  </si>
  <si>
    <t>Lammert</t>
  </si>
  <si>
    <t>204-2.</t>
  </si>
  <si>
    <t>Gerrit De Vries</t>
  </si>
  <si>
    <t>De Vries</t>
  </si>
  <si>
    <t>Gerrit</t>
  </si>
  <si>
    <t>204-1.</t>
  </si>
  <si>
    <t>Tio Peixe</t>
  </si>
  <si>
    <t>Gher Rabie</t>
  </si>
  <si>
    <t>Rabie</t>
  </si>
  <si>
    <t>Gher</t>
  </si>
  <si>
    <t>680-2.</t>
  </si>
  <si>
    <t>Jakobus Rudolf Bosch</t>
  </si>
  <si>
    <t>Bosch</t>
  </si>
  <si>
    <t>Jakobus Rudolf</t>
  </si>
  <si>
    <t>680-1.</t>
  </si>
  <si>
    <t>Tight Five</t>
  </si>
  <si>
    <t>Jose Antonio Peña Salcedo</t>
  </si>
  <si>
    <t>Peña Salcedo</t>
  </si>
  <si>
    <t>Jose Antonio</t>
  </si>
  <si>
    <t>73-2.</t>
  </si>
  <si>
    <t>Emma Anderson Cryns</t>
  </si>
  <si>
    <t>Anderson Cryns</t>
  </si>
  <si>
    <t>Emma</t>
  </si>
  <si>
    <t>73-1.</t>
  </si>
  <si>
    <t>The Wheels</t>
  </si>
  <si>
    <t>Sergi Meseguer</t>
  </si>
  <si>
    <t>Meseguer</t>
  </si>
  <si>
    <t>Sergi</t>
  </si>
  <si>
    <t>531-2.</t>
  </si>
  <si>
    <t>Víctor Joana</t>
  </si>
  <si>
    <t>Joana</t>
  </si>
  <si>
    <t>Víctor</t>
  </si>
  <si>
    <t>531-1.</t>
  </si>
  <si>
    <t>THE PACOS</t>
  </si>
  <si>
    <t>Beat Goetz</t>
  </si>
  <si>
    <t>Goetz</t>
  </si>
  <si>
    <t>Beat</t>
  </si>
  <si>
    <t>279-2.</t>
  </si>
  <si>
    <t>Michael Winter</t>
  </si>
  <si>
    <t>Winter</t>
  </si>
  <si>
    <t>Michael</t>
  </si>
  <si>
    <t>279-1.</t>
  </si>
  <si>
    <t>The New 50s</t>
  </si>
  <si>
    <t>Mackintosh</t>
  </si>
  <si>
    <t>Jeremy</t>
  </si>
  <si>
    <t>200-2.</t>
  </si>
  <si>
    <t>Craig</t>
  </si>
  <si>
    <t>200-1.</t>
  </si>
  <si>
    <t>Huyse</t>
  </si>
  <si>
    <t>Jan</t>
  </si>
  <si>
    <t>199-2.</t>
  </si>
  <si>
    <t>David Vos</t>
  </si>
  <si>
    <t>Vos</t>
  </si>
  <si>
    <t>199-1.</t>
  </si>
  <si>
    <t>The Fox &amp; The Furious</t>
  </si>
  <si>
    <t>Rohan Benn</t>
  </si>
  <si>
    <t>Benn</t>
  </si>
  <si>
    <t>Rohan</t>
  </si>
  <si>
    <t>676-2.</t>
  </si>
  <si>
    <t>Brendon Paine</t>
  </si>
  <si>
    <t>Paine</t>
  </si>
  <si>
    <t>Brendon</t>
  </si>
  <si>
    <t>676-1.</t>
  </si>
  <si>
    <t>The Flying Sloths</t>
  </si>
  <si>
    <t>conrad rautenbach</t>
  </si>
  <si>
    <t>rautenbach</t>
  </si>
  <si>
    <t>conrad</t>
  </si>
  <si>
    <t>532-2.</t>
  </si>
  <si>
    <t>Steven Holm</t>
  </si>
  <si>
    <t>Holm</t>
  </si>
  <si>
    <t>Steven</t>
  </si>
  <si>
    <t>532-1.</t>
  </si>
  <si>
    <t>The Conradicals</t>
  </si>
  <si>
    <t>Adrian Payne</t>
  </si>
  <si>
    <t>Payne</t>
  </si>
  <si>
    <t>357-2.</t>
  </si>
  <si>
    <t>Nigel</t>
  </si>
  <si>
    <t>357-1.</t>
  </si>
  <si>
    <t>The Big Roll 102501313</t>
  </si>
  <si>
    <t>Tzur Brant</t>
  </si>
  <si>
    <t>Brant</t>
  </si>
  <si>
    <t>Tzur</t>
  </si>
  <si>
    <t>520-2.</t>
  </si>
  <si>
    <t>Guy Baumel</t>
  </si>
  <si>
    <t>Baumel</t>
  </si>
  <si>
    <t>Guy</t>
  </si>
  <si>
    <t>520-1.</t>
  </si>
  <si>
    <t>The Baumels...</t>
  </si>
  <si>
    <t>Hans Siegenthaler</t>
  </si>
  <si>
    <t>Siegenthaler</t>
  </si>
  <si>
    <t>286-2.</t>
  </si>
  <si>
    <t>Simon Zmoos</t>
  </si>
  <si>
    <t>Zmoos</t>
  </si>
  <si>
    <t>286-1.</t>
  </si>
  <si>
    <t>Thömus / Reka</t>
  </si>
  <si>
    <t>606-2.</t>
  </si>
  <si>
    <t>Neri</t>
  </si>
  <si>
    <t>Remerson</t>
  </si>
  <si>
    <t>606-1.</t>
  </si>
  <si>
    <t>TFAL CANNONDALE BRASIL</t>
  </si>
  <si>
    <t xml:space="preserve">Reghard  Goussard </t>
  </si>
  <si>
    <t xml:space="preserve">Goussard </t>
  </si>
  <si>
    <t xml:space="preserve">Reghard </t>
  </si>
  <si>
    <t>530-2.</t>
  </si>
  <si>
    <t>Bernard Smit</t>
  </si>
  <si>
    <t>Smit</t>
  </si>
  <si>
    <t>530-1.</t>
  </si>
  <si>
    <t>Texcare</t>
  </si>
  <si>
    <t>Howard Marsden</t>
  </si>
  <si>
    <t>Marsden</t>
  </si>
  <si>
    <t>Howard</t>
  </si>
  <si>
    <t>675-2.</t>
  </si>
  <si>
    <t>Andrew Pullar</t>
  </si>
  <si>
    <t>Pullar</t>
  </si>
  <si>
    <t>675-1.</t>
  </si>
  <si>
    <t>Tectonic</t>
  </si>
  <si>
    <t>Duncan Schulze</t>
  </si>
  <si>
    <t>Schulze</t>
  </si>
  <si>
    <t>Duncan</t>
  </si>
  <si>
    <t>460-2.</t>
  </si>
  <si>
    <t>Spangenberg</t>
  </si>
  <si>
    <t>John</t>
  </si>
  <si>
    <t>460-1.</t>
  </si>
  <si>
    <t>Laura Stark</t>
  </si>
  <si>
    <t>Stark</t>
  </si>
  <si>
    <t>Laura</t>
  </si>
  <si>
    <t>72-2.</t>
  </si>
  <si>
    <t>Sebastian Stark</t>
  </si>
  <si>
    <t>Sebastian</t>
  </si>
  <si>
    <t>72-1.</t>
  </si>
  <si>
    <t>TBR-Werner</t>
  </si>
  <si>
    <t>David Alberto Dominguez Casas</t>
  </si>
  <si>
    <t>Dominguez Casas</t>
  </si>
  <si>
    <t>David Alberto</t>
  </si>
  <si>
    <t>284-2.</t>
  </si>
  <si>
    <t>Didac Rodríguez Barón</t>
  </si>
  <si>
    <t>Rodríguez Barón</t>
  </si>
  <si>
    <t>Didac</t>
  </si>
  <si>
    <t>284-1.</t>
  </si>
  <si>
    <t xml:space="preserve">Tbelles by Grup Vilacons </t>
  </si>
  <si>
    <t>Losada</t>
  </si>
  <si>
    <t>Alberto</t>
  </si>
  <si>
    <t>43-2.</t>
  </si>
  <si>
    <t xml:space="preserve">Roberto Bou </t>
  </si>
  <si>
    <t>43-1.</t>
  </si>
  <si>
    <t>Tbelles - ProtourBCN</t>
  </si>
  <si>
    <t>Shane Barker</t>
  </si>
  <si>
    <t>Shane</t>
  </si>
  <si>
    <t>48-2.</t>
  </si>
  <si>
    <t>Nixon</t>
  </si>
  <si>
    <t>Mike</t>
  </si>
  <si>
    <t>48-1.</t>
  </si>
  <si>
    <t>Fipaza</t>
  </si>
  <si>
    <t>Songo</t>
  </si>
  <si>
    <t>45-2.</t>
  </si>
  <si>
    <t>Beech</t>
  </si>
  <si>
    <t>45-1.</t>
  </si>
  <si>
    <t>192-2.</t>
  </si>
  <si>
    <t>Tobias</t>
  </si>
  <si>
    <t>Leon</t>
  </si>
  <si>
    <t>192-1.</t>
  </si>
  <si>
    <t xml:space="preserve">Taylor Blinds </t>
  </si>
  <si>
    <t>Alvin Hirner</t>
  </si>
  <si>
    <t>Hirner</t>
  </si>
  <si>
    <t>Alvin</t>
  </si>
  <si>
    <t>282-2.</t>
  </si>
  <si>
    <t>Andreas Diacon</t>
  </si>
  <si>
    <t>Diacon</t>
  </si>
  <si>
    <t>282-1.</t>
  </si>
  <si>
    <t>TASK</t>
  </si>
  <si>
    <t>Lap Yan Chow</t>
  </si>
  <si>
    <t>Chow</t>
  </si>
  <si>
    <t>Lap Yan</t>
  </si>
  <si>
    <t>669-2.</t>
  </si>
  <si>
    <t xml:space="preserve">Ronald  Cheung </t>
  </si>
  <si>
    <t xml:space="preserve">Cheung </t>
  </si>
  <si>
    <t xml:space="preserve">Ronald </t>
  </si>
  <si>
    <t>669-1.</t>
  </si>
  <si>
    <t>Tandron Spirits</t>
  </si>
  <si>
    <t>James Barnes</t>
  </si>
  <si>
    <t>Barnes</t>
  </si>
  <si>
    <t>196-2.</t>
  </si>
  <si>
    <t>Clinton Halsey</t>
  </si>
  <si>
    <t>Halsey</t>
  </si>
  <si>
    <t>Clinton</t>
  </si>
  <si>
    <t>196-1.</t>
  </si>
  <si>
    <t>Talon Tough Tools</t>
  </si>
  <si>
    <t>Daniel Johannes Roelof Snyman</t>
  </si>
  <si>
    <t>Snyman</t>
  </si>
  <si>
    <t>Daniel Johannes Roelof</t>
  </si>
  <si>
    <t>526-2.</t>
  </si>
  <si>
    <t>Floris Engelbrecht</t>
  </si>
  <si>
    <t>Floris</t>
  </si>
  <si>
    <t>526-1.</t>
  </si>
  <si>
    <t>Talita</t>
  </si>
  <si>
    <t>Vivienne Turvey</t>
  </si>
  <si>
    <t>Turvey</t>
  </si>
  <si>
    <t>Vivienne</t>
  </si>
  <si>
    <t>351-2.</t>
  </si>
  <si>
    <t>Jeanette Treherne</t>
  </si>
  <si>
    <t>Treherne</t>
  </si>
  <si>
    <t>Jeanette</t>
  </si>
  <si>
    <t>351-1.</t>
  </si>
  <si>
    <t>T and T</t>
  </si>
  <si>
    <t>Peter Diermayr</t>
  </si>
  <si>
    <t>Diermayr</t>
  </si>
  <si>
    <t>641-2.</t>
  </si>
  <si>
    <t>Heinz Peter Iten</t>
  </si>
  <si>
    <t>Iten</t>
  </si>
  <si>
    <t>Heinz Peter</t>
  </si>
  <si>
    <t>641-1.</t>
  </si>
  <si>
    <t>Swiss Club Riders</t>
  </si>
  <si>
    <t>Mario Mayer</t>
  </si>
  <si>
    <t>Mayer</t>
  </si>
  <si>
    <t>Mario</t>
  </si>
  <si>
    <t>107-2.</t>
  </si>
  <si>
    <t>Peter Anton Felber</t>
  </si>
  <si>
    <t>Felber</t>
  </si>
  <si>
    <t>Peter Anton</t>
  </si>
  <si>
    <t>107-1.</t>
  </si>
  <si>
    <t>Swiss Austrian Avalanche</t>
  </si>
  <si>
    <t>281-2.</t>
  </si>
  <si>
    <t>Louwrens</t>
  </si>
  <si>
    <t>Niel</t>
  </si>
  <si>
    <t>281-1.</t>
  </si>
  <si>
    <t>Swedish Turtles</t>
  </si>
  <si>
    <t>Julien Louw</t>
  </si>
  <si>
    <t>Louw</t>
  </si>
  <si>
    <t>Julien</t>
  </si>
  <si>
    <t>195-2.</t>
  </si>
  <si>
    <t>Rodney Mckechnie</t>
  </si>
  <si>
    <t>Mckechnie</t>
  </si>
  <si>
    <t>Rodney</t>
  </si>
  <si>
    <t>195-1.</t>
  </si>
  <si>
    <t>Sweat &amp; Gears</t>
  </si>
  <si>
    <t>David Marti Anglada</t>
  </si>
  <si>
    <t>Marti Anglada</t>
  </si>
  <si>
    <t>239-2.</t>
  </si>
  <si>
    <t>Nuria Suria Roca</t>
  </si>
  <si>
    <t>Suria Roca</t>
  </si>
  <si>
    <t>Nuria</t>
  </si>
  <si>
    <t>239-1.</t>
  </si>
  <si>
    <t>SURIA BICIS FIGUERES</t>
  </si>
  <si>
    <t>Ross Rutherfoord</t>
  </si>
  <si>
    <t>Rutherfoord</t>
  </si>
  <si>
    <t>Ross</t>
  </si>
  <si>
    <t>519-2.</t>
  </si>
  <si>
    <t>Scott Rutherfoord</t>
  </si>
  <si>
    <t>Scott</t>
  </si>
  <si>
    <t>519-1.</t>
  </si>
  <si>
    <t>Supatrade</t>
  </si>
  <si>
    <t>Werner Odendaal</t>
  </si>
  <si>
    <t>Odendaal</t>
  </si>
  <si>
    <t>Werner</t>
  </si>
  <si>
    <t>307-2.</t>
  </si>
  <si>
    <t>Natasja Kask</t>
  </si>
  <si>
    <t>Kask</t>
  </si>
  <si>
    <t>Natasja</t>
  </si>
  <si>
    <t>307-1.</t>
  </si>
  <si>
    <t>Sunset Riders</t>
  </si>
  <si>
    <t>Morath</t>
  </si>
  <si>
    <t>Adelheid</t>
  </si>
  <si>
    <t>54-2.</t>
  </si>
  <si>
    <t>Lill</t>
  </si>
  <si>
    <t>Candice</t>
  </si>
  <si>
    <t>54-1.</t>
  </si>
  <si>
    <t>Summit Fin</t>
  </si>
  <si>
    <t>Robert Stolz</t>
  </si>
  <si>
    <t>Stolz</t>
  </si>
  <si>
    <t>Robert</t>
  </si>
  <si>
    <t>280-2.</t>
  </si>
  <si>
    <t>Reichle</t>
  </si>
  <si>
    <t>Wilfried</t>
  </si>
  <si>
    <t>280-1.</t>
  </si>
  <si>
    <t>Stolz Aufrolltechnik</t>
  </si>
  <si>
    <t>George Thiele</t>
  </si>
  <si>
    <t>Thiele</t>
  </si>
  <si>
    <t>George</t>
  </si>
  <si>
    <t>516-2.</t>
  </si>
  <si>
    <t>Wayde Baker</t>
  </si>
  <si>
    <t>Baker</t>
  </si>
  <si>
    <t>Wayde</t>
  </si>
  <si>
    <t>516-1.</t>
  </si>
  <si>
    <t xml:space="preserve">Stoked </t>
  </si>
  <si>
    <t>Simon Stofberg</t>
  </si>
  <si>
    <t>Stofberg</t>
  </si>
  <si>
    <t>122-2.</t>
  </si>
  <si>
    <t>Cobus</t>
  </si>
  <si>
    <t>122-1.</t>
  </si>
  <si>
    <t>STOFBERG GENETICS</t>
  </si>
  <si>
    <t>Stone</t>
  </si>
  <si>
    <t>Abrie</t>
  </si>
  <si>
    <t>298-2.</t>
  </si>
  <si>
    <t>Hoffman</t>
  </si>
  <si>
    <t>Carel</t>
  </si>
  <si>
    <t>298-1.</t>
  </si>
  <si>
    <t>STARSKY &amp; HUTCH</t>
  </si>
  <si>
    <t>Xavier SubiÑa</t>
  </si>
  <si>
    <t>SubiÑa</t>
  </si>
  <si>
    <t>251-2.</t>
  </si>
  <si>
    <t>Santi Pajarols  Font</t>
  </si>
  <si>
    <t>Pajarols  Font</t>
  </si>
  <si>
    <t>Santi</t>
  </si>
  <si>
    <t>251-1.</t>
  </si>
  <si>
    <t>STARBIKE.CAT</t>
  </si>
  <si>
    <t>Vieira</t>
  </si>
  <si>
    <t>Luiz Eduardo</t>
  </si>
  <si>
    <t>667-2.</t>
  </si>
  <si>
    <t>Purri</t>
  </si>
  <si>
    <t>Ricardo</t>
  </si>
  <si>
    <t>667-1.</t>
  </si>
  <si>
    <t xml:space="preserve">SSCC - GT </t>
  </si>
  <si>
    <t>Adrian Nasson</t>
  </si>
  <si>
    <t>Nasson</t>
  </si>
  <si>
    <t>334-2.</t>
  </si>
  <si>
    <t>Kevin</t>
  </si>
  <si>
    <t>334-1.</t>
  </si>
  <si>
    <t>Spilo Express</t>
  </si>
  <si>
    <t>Peter Dicey</t>
  </si>
  <si>
    <t>Dicey</t>
  </si>
  <si>
    <t>191-2.</t>
  </si>
  <si>
    <t>Anthony Dicey</t>
  </si>
  <si>
    <t>Anthony</t>
  </si>
  <si>
    <t>191-1.</t>
  </si>
  <si>
    <t>Spicey Dicey</t>
  </si>
  <si>
    <t>Sam Gaze</t>
  </si>
  <si>
    <t>Gaze</t>
  </si>
  <si>
    <t>Sam</t>
  </si>
  <si>
    <t>13-2.</t>
  </si>
  <si>
    <t>Alan Hatherly</t>
  </si>
  <si>
    <t>Hatherly</t>
  </si>
  <si>
    <t>Alan</t>
  </si>
  <si>
    <t>13-1.</t>
  </si>
  <si>
    <t>Marek Wright</t>
  </si>
  <si>
    <t>Marek</t>
  </si>
  <si>
    <t>512-2.</t>
  </si>
  <si>
    <t>Richard Lee</t>
  </si>
  <si>
    <t>Richard</t>
  </si>
  <si>
    <t>512-1.</t>
  </si>
  <si>
    <t>Rowan Morgan</t>
  </si>
  <si>
    <t>Morgan</t>
  </si>
  <si>
    <t>Rowan</t>
  </si>
  <si>
    <t>430-2.</t>
  </si>
  <si>
    <t>Brendon Botha</t>
  </si>
  <si>
    <t>Botha</t>
  </si>
  <si>
    <t>430-1.</t>
  </si>
  <si>
    <t>SOB</t>
  </si>
  <si>
    <t>Doron Masvary</t>
  </si>
  <si>
    <t>Masvary</t>
  </si>
  <si>
    <t>Doron</t>
  </si>
  <si>
    <t>190-2.</t>
  </si>
  <si>
    <t>Osher</t>
  </si>
  <si>
    <t>Tomer</t>
  </si>
  <si>
    <t>190-1.</t>
  </si>
  <si>
    <t>Christi Pienaar</t>
  </si>
  <si>
    <t>Pienaar</t>
  </si>
  <si>
    <t>Christi</t>
  </si>
  <si>
    <t>380-2.</t>
  </si>
  <si>
    <t>Izelle Deyzel</t>
  </si>
  <si>
    <t>Deyzel</t>
  </si>
  <si>
    <t>Izelle</t>
  </si>
  <si>
    <t>380-1.</t>
  </si>
  <si>
    <t>Smoove Advendurance</t>
  </si>
  <si>
    <t>160-2.</t>
  </si>
  <si>
    <t>Huysamer</t>
  </si>
  <si>
    <t>160-1.</t>
  </si>
  <si>
    <t>SMARTER</t>
  </si>
  <si>
    <t>Dieter Bosshard</t>
  </si>
  <si>
    <t>Bosshard</t>
  </si>
  <si>
    <t>Dieter</t>
  </si>
  <si>
    <t>510-2.</t>
  </si>
  <si>
    <t>Roland Müller</t>
  </si>
  <si>
    <t>Müller</t>
  </si>
  <si>
    <t>Roland</t>
  </si>
  <si>
    <t>510-1.</t>
  </si>
  <si>
    <t>skyPixX</t>
  </si>
  <si>
    <t>Aleksander Greda</t>
  </si>
  <si>
    <t>Greda</t>
  </si>
  <si>
    <t>Aleksander</t>
  </si>
  <si>
    <t>438-2.</t>
  </si>
  <si>
    <t>Łukasz Momot</t>
  </si>
  <si>
    <t>Momot</t>
  </si>
  <si>
    <t>Łukasz</t>
  </si>
  <si>
    <t>438-1.</t>
  </si>
  <si>
    <t>skleprowerowy.pl</t>
  </si>
  <si>
    <t>Henrik Elschner Pedersen</t>
  </si>
  <si>
    <t>Pedersen</t>
  </si>
  <si>
    <t>Henrik Elschner</t>
  </si>
  <si>
    <t>652-2.</t>
  </si>
  <si>
    <t>Andrew Sharkey</t>
  </si>
  <si>
    <t>Sharkey</t>
  </si>
  <si>
    <t>652-1.</t>
  </si>
  <si>
    <t>SIR cycling Hong Kong</t>
  </si>
  <si>
    <t>Mariske Strauss</t>
  </si>
  <si>
    <t>Strauss</t>
  </si>
  <si>
    <t>Mariske</t>
  </si>
  <si>
    <t>52-2.</t>
  </si>
  <si>
    <t>Stenerhag</t>
  </si>
  <si>
    <t>Jennie</t>
  </si>
  <si>
    <t>52-1.</t>
  </si>
  <si>
    <t xml:space="preserve">Silverback - Fairtree </t>
  </si>
  <si>
    <t>Dominik Behle</t>
  </si>
  <si>
    <t>Behle</t>
  </si>
  <si>
    <t>Dominik</t>
  </si>
  <si>
    <t>509-2.</t>
  </si>
  <si>
    <t>Benedikt Smit</t>
  </si>
  <si>
    <t>Benedikt</t>
  </si>
  <si>
    <t>509-1.</t>
  </si>
  <si>
    <t>Silcarbon</t>
  </si>
  <si>
    <t>Jarrod van den Heever</t>
  </si>
  <si>
    <t>van den Heever</t>
  </si>
  <si>
    <t>Jarrod</t>
  </si>
  <si>
    <t>149-2.</t>
  </si>
  <si>
    <t>Munnik</t>
  </si>
  <si>
    <t>Oliver</t>
  </si>
  <si>
    <t>149-1.</t>
  </si>
  <si>
    <t>Signal Bikes</t>
  </si>
  <si>
    <t>Pieter Lanssens</t>
  </si>
  <si>
    <t>Lanssens</t>
  </si>
  <si>
    <t>Pieter</t>
  </si>
  <si>
    <t>408-2.</t>
  </si>
  <si>
    <t>Pieterjan Bouten</t>
  </si>
  <si>
    <t>Bouten</t>
  </si>
  <si>
    <t>Pieterjan</t>
  </si>
  <si>
    <t>408-1.</t>
  </si>
  <si>
    <t>Showpad</t>
  </si>
  <si>
    <t>Cameron Ivory</t>
  </si>
  <si>
    <t>Ivory</t>
  </si>
  <si>
    <t>Cameron</t>
  </si>
  <si>
    <t>22-2.</t>
  </si>
  <si>
    <t>Brendan Johnston</t>
  </si>
  <si>
    <t>Johnston</t>
  </si>
  <si>
    <t>Brendan</t>
  </si>
  <si>
    <t>22-1.</t>
  </si>
  <si>
    <t>Shimano Aus</t>
  </si>
  <si>
    <t>Rod</t>
  </si>
  <si>
    <t>237-2.</t>
  </si>
  <si>
    <t>Melanie Knowles</t>
  </si>
  <si>
    <t>Knowles</t>
  </si>
  <si>
    <t>Melanie</t>
  </si>
  <si>
    <t>237-1.</t>
  </si>
  <si>
    <t>Shifty &amp; Anchor</t>
  </si>
  <si>
    <t>Börje Skoglund</t>
  </si>
  <si>
    <t>Skoglund</t>
  </si>
  <si>
    <t>Börje</t>
  </si>
  <si>
    <t>674-2.</t>
  </si>
  <si>
    <t>Ola Serneke</t>
  </si>
  <si>
    <t>Serneke</t>
  </si>
  <si>
    <t>Ola</t>
  </si>
  <si>
    <t>674-1.</t>
  </si>
  <si>
    <t xml:space="preserve">Serneke Allebike </t>
  </si>
  <si>
    <t>Van Eck</t>
  </si>
  <si>
    <t>Coenie</t>
  </si>
  <si>
    <t>189-2.</t>
  </si>
  <si>
    <t>Marx Lombard</t>
  </si>
  <si>
    <t>Lombard</t>
  </si>
  <si>
    <t>Marx</t>
  </si>
  <si>
    <t>189-1.</t>
  </si>
  <si>
    <t>SEIDENSTICKER</t>
  </si>
  <si>
    <t>Peter Craig</t>
  </si>
  <si>
    <t>276-2.</t>
  </si>
  <si>
    <t>Richard Knowles</t>
  </si>
  <si>
    <t>276-1.</t>
  </si>
  <si>
    <t>Seeded Wheels</t>
  </si>
  <si>
    <t>Yann Montavon</t>
  </si>
  <si>
    <t>Montavon</t>
  </si>
  <si>
    <t>Yann</t>
  </si>
  <si>
    <t>507-2.</t>
  </si>
  <si>
    <t>Gabriel Grünenwald</t>
  </si>
  <si>
    <t>Grünenwald</t>
  </si>
  <si>
    <t>Gabriel</t>
  </si>
  <si>
    <t>507-1.</t>
  </si>
  <si>
    <t>SCOTT-SYNCROS HQ Racing</t>
  </si>
  <si>
    <t>Gerig</t>
  </si>
  <si>
    <t>Urs</t>
  </si>
  <si>
    <t>62-2.</t>
  </si>
  <si>
    <t>Frischknecht</t>
  </si>
  <si>
    <t>Thomas</t>
  </si>
  <si>
    <t>62-1.</t>
  </si>
  <si>
    <t>SCOTT-SRAM Old Dudes</t>
  </si>
  <si>
    <t>Andri</t>
  </si>
  <si>
    <t>4-2.</t>
  </si>
  <si>
    <t>Schurter</t>
  </si>
  <si>
    <t>Nino</t>
  </si>
  <si>
    <t>4-1.</t>
  </si>
  <si>
    <t>Scott-SRAM MTB-Racing</t>
  </si>
  <si>
    <t>Beat Stirnemann</t>
  </si>
  <si>
    <t>Stirnemann</t>
  </si>
  <si>
    <t>277-2.</t>
  </si>
  <si>
    <t>Beat Zumstein</t>
  </si>
  <si>
    <t>Zumstein</t>
  </si>
  <si>
    <t>277-1.</t>
  </si>
  <si>
    <t>Scott SRAM Beat to Beat</t>
  </si>
  <si>
    <t>Anthony Collet-Beillon</t>
  </si>
  <si>
    <t>Collet-Beillon</t>
  </si>
  <si>
    <t>40-2.</t>
  </si>
  <si>
    <t>Jonathan  Galante</t>
  </si>
  <si>
    <t>Galante</t>
  </si>
  <si>
    <t xml:space="preserve">Jonathan </t>
  </si>
  <si>
    <t>40-1.</t>
  </si>
  <si>
    <t xml:space="preserve">Scott France </t>
  </si>
  <si>
    <t>Alfonso Verschae</t>
  </si>
  <si>
    <t>Verschae</t>
  </si>
  <si>
    <t>Alfonso</t>
  </si>
  <si>
    <t>664-2.</t>
  </si>
  <si>
    <t>Carlos  Bucarey</t>
  </si>
  <si>
    <t>Bucarey</t>
  </si>
  <si>
    <t xml:space="preserve">Carlos </t>
  </si>
  <si>
    <t>664-1.</t>
  </si>
  <si>
    <t xml:space="preserve">Scott chile </t>
  </si>
  <si>
    <t>Fanus</t>
  </si>
  <si>
    <t>120-2.</t>
  </si>
  <si>
    <t>Samuel</t>
  </si>
  <si>
    <t>120-1.</t>
  </si>
  <si>
    <t>Schools of H.O.P.E.</t>
  </si>
  <si>
    <t>Ryan Schaper</t>
  </si>
  <si>
    <t>Schaper</t>
  </si>
  <si>
    <t>Ryan</t>
  </si>
  <si>
    <t>506-2.</t>
  </si>
  <si>
    <t>Jody Schaper</t>
  </si>
  <si>
    <t>Jody</t>
  </si>
  <si>
    <t>506-1.</t>
  </si>
  <si>
    <t>Schaper Brothers 29#</t>
  </si>
  <si>
    <t>Jonas Pettersson</t>
  </si>
  <si>
    <t>Pettersson</t>
  </si>
  <si>
    <t>Jonas</t>
  </si>
  <si>
    <t>577-2.</t>
  </si>
  <si>
    <t>Gerber</t>
  </si>
  <si>
    <t>577-1.</t>
  </si>
  <si>
    <t>Scanmast</t>
  </si>
  <si>
    <t>Andre Mulder</t>
  </si>
  <si>
    <t>Mulder</t>
  </si>
  <si>
    <t>326-2.</t>
  </si>
  <si>
    <t>Gerrie Geertsema</t>
  </si>
  <si>
    <t>Geertsema</t>
  </si>
  <si>
    <t>Gerrie</t>
  </si>
  <si>
    <t>326-1.</t>
  </si>
  <si>
    <t>Scalpel Express</t>
  </si>
  <si>
    <t>Price</t>
  </si>
  <si>
    <t>Warren</t>
  </si>
  <si>
    <t>505-2.</t>
  </si>
  <si>
    <t>Frederick</t>
  </si>
  <si>
    <t>505-1.</t>
  </si>
  <si>
    <t>Sappi Southern Africa</t>
  </si>
  <si>
    <t>Xavier Sans Otero</t>
  </si>
  <si>
    <t>Sans Otero</t>
  </si>
  <si>
    <t>486-2.</t>
  </si>
  <si>
    <t>Jordi Sans Otero</t>
  </si>
  <si>
    <t>Jordi</t>
  </si>
  <si>
    <t>486-1.</t>
  </si>
  <si>
    <t>SANS</t>
  </si>
  <si>
    <t xml:space="preserve">Juan Jose  Leal De la Peña </t>
  </si>
  <si>
    <t xml:space="preserve">Leal De la Peña </t>
  </si>
  <si>
    <t xml:space="preserve">Juan Jose </t>
  </si>
  <si>
    <t>504-2.</t>
  </si>
  <si>
    <t>Carlos Tenorio Hernandez</t>
  </si>
  <si>
    <t>Tenorio Hernandez</t>
  </si>
  <si>
    <t>Carlos</t>
  </si>
  <si>
    <t>504-1.</t>
  </si>
  <si>
    <t>SANICEN - TODOBICI</t>
  </si>
  <si>
    <t>Lluis Conesa</t>
  </si>
  <si>
    <t>Conesa</t>
  </si>
  <si>
    <t>Lluis</t>
  </si>
  <si>
    <t>661-2.</t>
  </si>
  <si>
    <t>Domingo Macias</t>
  </si>
  <si>
    <t>Macias</t>
  </si>
  <si>
    <t>Domingo</t>
  </si>
  <si>
    <t>661-1.</t>
  </si>
  <si>
    <t>SALUT I PEDALS</t>
  </si>
  <si>
    <t>Michael Ehret</t>
  </si>
  <si>
    <t>Ehret</t>
  </si>
  <si>
    <t>660-2.</t>
  </si>
  <si>
    <t>Ross Alexander</t>
  </si>
  <si>
    <t>Alexander</t>
  </si>
  <si>
    <t>660-1.</t>
  </si>
  <si>
    <t>Salt Tab</t>
  </si>
  <si>
    <t>Basson</t>
  </si>
  <si>
    <t>Paris</t>
  </si>
  <si>
    <t>363-2.</t>
  </si>
  <si>
    <t>David Cooke</t>
  </si>
  <si>
    <t>Cooke</t>
  </si>
  <si>
    <t>363-1.</t>
  </si>
  <si>
    <t xml:space="preserve">Saicom </t>
  </si>
  <si>
    <t>Du Toit</t>
  </si>
  <si>
    <t>Francois</t>
  </si>
  <si>
    <t>346-2.</t>
  </si>
  <si>
    <t>Dirk Samuel</t>
  </si>
  <si>
    <t>346-1.</t>
  </si>
  <si>
    <t xml:space="preserve">SA TRUCK BODIES </t>
  </si>
  <si>
    <t>Karl</t>
  </si>
  <si>
    <t>345-2.</t>
  </si>
  <si>
    <t>Ian Coleman</t>
  </si>
  <si>
    <t>Coleman</t>
  </si>
  <si>
    <t>345-1.</t>
  </si>
  <si>
    <t>S.A.L&gt;T</t>
  </si>
  <si>
    <t>Spencer Venter</t>
  </si>
  <si>
    <t>Spencer</t>
  </si>
  <si>
    <t>475-2.</t>
  </si>
  <si>
    <t>Davidson</t>
  </si>
  <si>
    <t>475-1.</t>
  </si>
  <si>
    <t>S&amp;M</t>
  </si>
  <si>
    <t>Louwrens Oosthuizen</t>
  </si>
  <si>
    <t>.</t>
  </si>
  <si>
    <t>van Rooyen</t>
  </si>
  <si>
    <t>344-1.</t>
  </si>
  <si>
    <t>Rustenburg Rockets</t>
  </si>
  <si>
    <t>554-2.</t>
  </si>
  <si>
    <t>554-1.</t>
  </si>
  <si>
    <t>RUSKYRC &amp; ANTO EPIC</t>
  </si>
  <si>
    <t>Reyno Van Der Hoven</t>
  </si>
  <si>
    <t>Van Der Hoven</t>
  </si>
  <si>
    <t>Reyno</t>
  </si>
  <si>
    <t>419-2.</t>
  </si>
  <si>
    <t>Hein Du Plessis</t>
  </si>
  <si>
    <t>Du Plessis</t>
  </si>
  <si>
    <t>Hein</t>
  </si>
  <si>
    <t>419-1.</t>
  </si>
  <si>
    <t>Rubicon</t>
  </si>
  <si>
    <t>Brand</t>
  </si>
  <si>
    <t>342-2.</t>
  </si>
  <si>
    <t>Fouche</t>
  </si>
  <si>
    <t>Charl</t>
  </si>
  <si>
    <t>342-1.</t>
  </si>
  <si>
    <t>Richard Buttle</t>
  </si>
  <si>
    <t>Buttle</t>
  </si>
  <si>
    <t>658-2.</t>
  </si>
  <si>
    <t>Andre Broodryk</t>
  </si>
  <si>
    <t>Broodryk</t>
  </si>
  <si>
    <t>658-1.</t>
  </si>
  <si>
    <t>Rolfes Buffalos</t>
  </si>
  <si>
    <t>Jampie Vlok</t>
  </si>
  <si>
    <t>Vlok</t>
  </si>
  <si>
    <t>Jampie</t>
  </si>
  <si>
    <t>341-2.</t>
  </si>
  <si>
    <t>Marius Claassen</t>
  </si>
  <si>
    <t>Claassen</t>
  </si>
  <si>
    <t>Marius</t>
  </si>
  <si>
    <t>341-1.</t>
  </si>
  <si>
    <t>Rola Motor Group</t>
  </si>
  <si>
    <t>165-2.</t>
  </si>
  <si>
    <t>Paul Newman</t>
  </si>
  <si>
    <t>Newman</t>
  </si>
  <si>
    <t>165-1.</t>
  </si>
  <si>
    <t xml:space="preserve">Robe T1 </t>
  </si>
  <si>
    <t>Ben Chan</t>
  </si>
  <si>
    <t>Chan</t>
  </si>
  <si>
    <t>Ben</t>
  </si>
  <si>
    <t>647-2.</t>
  </si>
  <si>
    <t>James Scharf Jr</t>
  </si>
  <si>
    <t>Scharf Jr</t>
  </si>
  <si>
    <t>647-1.</t>
  </si>
  <si>
    <t>Road ID</t>
  </si>
  <si>
    <t>Dickson</t>
  </si>
  <si>
    <t>126-2.</t>
  </si>
  <si>
    <t>Wood</t>
  </si>
  <si>
    <t>Geoff</t>
  </si>
  <si>
    <t>126-1.</t>
  </si>
  <si>
    <t>RMHC</t>
  </si>
  <si>
    <t>Riaan Du Toit</t>
  </si>
  <si>
    <t>657-2.</t>
  </si>
  <si>
    <t>Doron Shmaryahu</t>
  </si>
  <si>
    <t>Shmaryahu</t>
  </si>
  <si>
    <t>657-1.</t>
  </si>
  <si>
    <t>RJ45 - Offroadsheriffs</t>
  </si>
  <si>
    <t>Carlos Gutierrez Merino</t>
  </si>
  <si>
    <t>Gutierrez Merino</t>
  </si>
  <si>
    <t>501-2.</t>
  </si>
  <si>
    <t>Cuadra</t>
  </si>
  <si>
    <t xml:space="preserve">Julio </t>
  </si>
  <si>
    <t>501-1.</t>
  </si>
  <si>
    <t>Rioja Motor</t>
  </si>
  <si>
    <t>188-2.</t>
  </si>
  <si>
    <t>Deon</t>
  </si>
  <si>
    <t>188-1.</t>
  </si>
  <si>
    <t>Ridgeway cycles</t>
  </si>
  <si>
    <t>Darren Wilson</t>
  </si>
  <si>
    <t>Darren</t>
  </si>
  <si>
    <t>111-2.</t>
  </si>
  <si>
    <t>Nicholas Mallandain</t>
  </si>
  <si>
    <t>Mallandain</t>
  </si>
  <si>
    <t>Nicholas</t>
  </si>
  <si>
    <t>111-1.</t>
  </si>
  <si>
    <t>Nelson Ferreira</t>
  </si>
  <si>
    <t>Ferreira</t>
  </si>
  <si>
    <t>Nelson</t>
  </si>
  <si>
    <t>500-2.</t>
  </si>
  <si>
    <t>Imad Zeineddine</t>
  </si>
  <si>
    <t>Zeineddine</t>
  </si>
  <si>
    <t>Imad</t>
  </si>
  <si>
    <t>500-1.</t>
  </si>
  <si>
    <t xml:space="preserve">Ride 4 MS </t>
  </si>
  <si>
    <t xml:space="preserve">Marc Niklaus </t>
  </si>
  <si>
    <t xml:space="preserve">Niklaus </t>
  </si>
  <si>
    <t>Marc</t>
  </si>
  <si>
    <t>655-2.</t>
  </si>
  <si>
    <t>Andreas Richner</t>
  </si>
  <si>
    <t>Richner</t>
  </si>
  <si>
    <t>655-1.</t>
  </si>
  <si>
    <t>RIBAG Lightriders</t>
  </si>
  <si>
    <t>Todd Tanner</t>
  </si>
  <si>
    <t>Tanner</t>
  </si>
  <si>
    <t>Todd</t>
  </si>
  <si>
    <t>38-2.</t>
  </si>
  <si>
    <t>Julian Biefang</t>
  </si>
  <si>
    <t>Biefang</t>
  </si>
  <si>
    <t>Julian</t>
  </si>
  <si>
    <t>38-1.</t>
  </si>
  <si>
    <t>Reynolds BlacklabelRacing</t>
  </si>
  <si>
    <t>Dean Hay</t>
  </si>
  <si>
    <t>Hay</t>
  </si>
  <si>
    <t>Dean</t>
  </si>
  <si>
    <t>373-2.</t>
  </si>
  <si>
    <t>Dylan Koen</t>
  </si>
  <si>
    <t>Koen</t>
  </si>
  <si>
    <t>Dylan</t>
  </si>
  <si>
    <t>373-1.</t>
  </si>
  <si>
    <t>RewardsCo</t>
  </si>
  <si>
    <t>Duvenage</t>
  </si>
  <si>
    <t>37-2.</t>
  </si>
  <si>
    <t>Uria</t>
  </si>
  <si>
    <t>37-1.</t>
  </si>
  <si>
    <t xml:space="preserve">Restonic </t>
  </si>
  <si>
    <t>Henry Bushney</t>
  </si>
  <si>
    <t>Bushney</t>
  </si>
  <si>
    <t>Henry</t>
  </si>
  <si>
    <t>497-2.</t>
  </si>
  <si>
    <t xml:space="preserve">Stelio  Nousias </t>
  </si>
  <si>
    <t xml:space="preserve">Nousias </t>
  </si>
  <si>
    <t xml:space="preserve">Stelio </t>
  </si>
  <si>
    <t>497-1.</t>
  </si>
  <si>
    <t>Reprobates</t>
  </si>
  <si>
    <t>Josep Maria Vendrell Simon</t>
  </si>
  <si>
    <t>Vendrell Simon</t>
  </si>
  <si>
    <t>Josep Maria</t>
  </si>
  <si>
    <t>495-2.</t>
  </si>
  <si>
    <t>Jeroni Argerich</t>
  </si>
  <si>
    <t>Argerich</t>
  </si>
  <si>
    <t>Jeroni</t>
  </si>
  <si>
    <t>495-1.</t>
  </si>
  <si>
    <t>RehabMedic Normatec</t>
  </si>
  <si>
    <t>Hilliard	 Nyman</t>
  </si>
  <si>
    <t>Nyman</t>
  </si>
  <si>
    <t xml:space="preserve">Hilliard	</t>
  </si>
  <si>
    <t>340-2.</t>
  </si>
  <si>
    <t>Seva Gorlach</t>
  </si>
  <si>
    <t>Gorlach</t>
  </si>
  <si>
    <t>Seva</t>
  </si>
  <si>
    <t>340-1.</t>
  </si>
  <si>
    <t>Redefine Properties</t>
  </si>
  <si>
    <t>Geoffrey</t>
  </si>
  <si>
    <t>339-2.</t>
  </si>
  <si>
    <t>Nik Steffny</t>
  </si>
  <si>
    <t>Steffny</t>
  </si>
  <si>
    <t>Nik</t>
  </si>
  <si>
    <t>339-1.</t>
  </si>
  <si>
    <t>Red Liners</t>
  </si>
  <si>
    <t>Esteve Corbera</t>
  </si>
  <si>
    <t>Corbera</t>
  </si>
  <si>
    <t>Esteve</t>
  </si>
  <si>
    <t>494-2.</t>
  </si>
  <si>
    <t>Giorgio Di Palma</t>
  </si>
  <si>
    <t>Di Palma</t>
  </si>
  <si>
    <t>Giorgio</t>
  </si>
  <si>
    <t>494-1.</t>
  </si>
  <si>
    <t>Reburn - RRE Consultants</t>
  </si>
  <si>
    <t>Henk Barnard</t>
  </si>
  <si>
    <t>Barnard</t>
  </si>
  <si>
    <t>Henk</t>
  </si>
  <si>
    <t>353-2.</t>
  </si>
  <si>
    <t>Leana Ries</t>
  </si>
  <si>
    <t>Ries</t>
  </si>
  <si>
    <t>Leana</t>
  </si>
  <si>
    <t>353-1.</t>
  </si>
  <si>
    <t>Ravenscroft</t>
  </si>
  <si>
    <t>Griffioen</t>
  </si>
  <si>
    <t>Pierre</t>
  </si>
  <si>
    <t>356-2.</t>
  </si>
  <si>
    <t>Cornel Ries</t>
  </si>
  <si>
    <t>Cornel</t>
  </si>
  <si>
    <t>356-1.</t>
  </si>
  <si>
    <t>RAVENS CROFT</t>
  </si>
  <si>
    <t>Peter Herath</t>
  </si>
  <si>
    <t>Herath</t>
  </si>
  <si>
    <t>493-2.</t>
  </si>
  <si>
    <t>Robert  Storey</t>
  </si>
  <si>
    <t>Storey</t>
  </si>
  <si>
    <t xml:space="preserve">Robert </t>
  </si>
  <si>
    <t>493-1.</t>
  </si>
  <si>
    <t>Ramen Rampage</t>
  </si>
  <si>
    <t>Tim O'Fallon</t>
  </si>
  <si>
    <t>O'Fallon</t>
  </si>
  <si>
    <t>492-2.</t>
  </si>
  <si>
    <t>Brandon Clark</t>
  </si>
  <si>
    <t>Clark</t>
  </si>
  <si>
    <t>Brandon</t>
  </si>
  <si>
    <t>492-1.</t>
  </si>
  <si>
    <t>RAD RACING!</t>
  </si>
  <si>
    <t>Elia Taverna</t>
  </si>
  <si>
    <t>Taverna</t>
  </si>
  <si>
    <t>Elia</t>
  </si>
  <si>
    <t>480-2.</t>
  </si>
  <si>
    <t>Filippo Ceci</t>
  </si>
  <si>
    <t>Ceci</t>
  </si>
  <si>
    <t>Filippo</t>
  </si>
  <si>
    <t>480-1.</t>
  </si>
  <si>
    <t>Racing Porcupine</t>
  </si>
  <si>
    <t>Hawies De Villiers</t>
  </si>
  <si>
    <t>De Villiers</t>
  </si>
  <si>
    <t>Hawies</t>
  </si>
  <si>
    <t>337-2.</t>
  </si>
  <si>
    <t>Bekker</t>
  </si>
  <si>
    <t>337-1.</t>
  </si>
  <si>
    <t>Quantum Go</t>
  </si>
  <si>
    <t>Joan Montaner</t>
  </si>
  <si>
    <t>Montaner</t>
  </si>
  <si>
    <t>Joan</t>
  </si>
  <si>
    <t>608-2.</t>
  </si>
  <si>
    <t>Miguel Lorenzo Gibert</t>
  </si>
  <si>
    <t>Lorenzo Gibert</t>
  </si>
  <si>
    <t>Miguel</t>
  </si>
  <si>
    <t>608-1.</t>
  </si>
  <si>
    <t>Quality</t>
  </si>
  <si>
    <t>Tom Smith</t>
  </si>
  <si>
    <t>Smith</t>
  </si>
  <si>
    <t>372-2.</t>
  </si>
  <si>
    <t>Robert Greaves</t>
  </si>
  <si>
    <t>Greaves</t>
  </si>
  <si>
    <t>372-1.</t>
  </si>
  <si>
    <t>Qhubeka Forty Rules</t>
  </si>
  <si>
    <t>Jooste</t>
  </si>
  <si>
    <t>Anton</t>
  </si>
  <si>
    <t>404-2.</t>
  </si>
  <si>
    <t>Redelinghuys</t>
  </si>
  <si>
    <t>Thys</t>
  </si>
  <si>
    <t>404-1.</t>
  </si>
  <si>
    <t>PVM</t>
  </si>
  <si>
    <t>Francois Bosman</t>
  </si>
  <si>
    <t>Bosman</t>
  </si>
  <si>
    <t>355-2.</t>
  </si>
  <si>
    <t>Cecil Bosman</t>
  </si>
  <si>
    <t>Cecil</t>
  </si>
  <si>
    <t>355-1.</t>
  </si>
  <si>
    <t>Pure Sausage</t>
  </si>
  <si>
    <t>Andy Higginbotham</t>
  </si>
  <si>
    <t>Higginbotham</t>
  </si>
  <si>
    <t>491-2.</t>
  </si>
  <si>
    <t>Bradley Rubly</t>
  </si>
  <si>
    <t>Rubly</t>
  </si>
  <si>
    <t>Bradley</t>
  </si>
  <si>
    <t>491-1.</t>
  </si>
  <si>
    <t>Justin van Lienden</t>
  </si>
  <si>
    <t>van Lienden</t>
  </si>
  <si>
    <t>336-2.</t>
  </si>
  <si>
    <t>Neil Hodgskiss</t>
  </si>
  <si>
    <t>Hodgskiss</t>
  </si>
  <si>
    <t>336-1.</t>
  </si>
  <si>
    <t>PURA</t>
  </si>
  <si>
    <t>Simon Manson</t>
  </si>
  <si>
    <t>Manson</t>
  </si>
  <si>
    <t>234-2.</t>
  </si>
  <si>
    <t>Joan Kuhrmann</t>
  </si>
  <si>
    <t>Kuhrmann</t>
  </si>
  <si>
    <t>234-1.</t>
  </si>
  <si>
    <t>Project 520</t>
  </si>
  <si>
    <t>Timothy OLeary</t>
  </si>
  <si>
    <t>OLeary</t>
  </si>
  <si>
    <t>Timothy</t>
  </si>
  <si>
    <t>274-2.</t>
  </si>
  <si>
    <t>Shaun Portegys</t>
  </si>
  <si>
    <t>Portegys</t>
  </si>
  <si>
    <t>274-1.</t>
  </si>
  <si>
    <t>Progressive Livestock</t>
  </si>
  <si>
    <t>Leandre Gouws</t>
  </si>
  <si>
    <t>Gouws</t>
  </si>
  <si>
    <t>Leandre</t>
  </si>
  <si>
    <t>278-2.</t>
  </si>
  <si>
    <t>Henry Ludick</t>
  </si>
  <si>
    <t>Ludick</t>
  </si>
  <si>
    <t>278-1.</t>
  </si>
  <si>
    <t>PROGAST</t>
  </si>
  <si>
    <t>Hendrik Kruger</t>
  </si>
  <si>
    <t>Kruger</t>
  </si>
  <si>
    <t>Hendrik</t>
  </si>
  <si>
    <t>26-2.</t>
  </si>
  <si>
    <t>Claes</t>
  </si>
  <si>
    <t>Frans</t>
  </si>
  <si>
    <t>26-1.</t>
  </si>
  <si>
    <t>Pro Devonbosch Qhubeka</t>
  </si>
  <si>
    <t>Burger</t>
  </si>
  <si>
    <t>Douglas</t>
  </si>
  <si>
    <t>185-2.</t>
  </si>
  <si>
    <t>Xavier Scheepers</t>
  </si>
  <si>
    <t>Scheepers</t>
  </si>
  <si>
    <t>185-1.</t>
  </si>
  <si>
    <t>PRIME KLEIN CONSTANTIA</t>
  </si>
  <si>
    <t>Freddie Fourie</t>
  </si>
  <si>
    <t>Freddie</t>
  </si>
  <si>
    <t>320-2.</t>
  </si>
  <si>
    <t>320-1.</t>
  </si>
  <si>
    <t>Pride Bulk Logistics</t>
  </si>
  <si>
    <t>Dean Martin</t>
  </si>
  <si>
    <t>97-2.</t>
  </si>
  <si>
    <t>Dean Vere-russell</t>
  </si>
  <si>
    <t>Vere-russell</t>
  </si>
  <si>
    <t>97-1.</t>
  </si>
  <si>
    <t>PnP Khayelitsha</t>
  </si>
  <si>
    <t>Stefaan Rossel</t>
  </si>
  <si>
    <t>Rossel</t>
  </si>
  <si>
    <t>Stefaan</t>
  </si>
  <si>
    <t>406-2.</t>
  </si>
  <si>
    <t>Dries De Love</t>
  </si>
  <si>
    <t>De Love</t>
  </si>
  <si>
    <t>Dries</t>
  </si>
  <si>
    <t>406-1.</t>
  </si>
  <si>
    <t xml:space="preserve">Player </t>
  </si>
  <si>
    <t>Jodie Willett</t>
  </si>
  <si>
    <t>Willett</t>
  </si>
  <si>
    <t>Jodie</t>
  </si>
  <si>
    <t>233-2.</t>
  </si>
  <si>
    <t>Mark Martin</t>
  </si>
  <si>
    <t>Mark</t>
  </si>
  <si>
    <t>233-1.</t>
  </si>
  <si>
    <t>Planet Cycles Bike Rite</t>
  </si>
  <si>
    <t>Johan Nel</t>
  </si>
  <si>
    <t>Nel</t>
  </si>
  <si>
    <t>273-2.</t>
  </si>
  <si>
    <t>Peter Maritz</t>
  </si>
  <si>
    <t>Maritz</t>
  </si>
  <si>
    <t>273-1.</t>
  </si>
  <si>
    <t>PJ</t>
  </si>
  <si>
    <t>Ranie Eltagonde</t>
  </si>
  <si>
    <t>Eltagonde</t>
  </si>
  <si>
    <t>Ranie</t>
  </si>
  <si>
    <t>666-2.</t>
  </si>
  <si>
    <t>Regan Arendse</t>
  </si>
  <si>
    <t>Arendse</t>
  </si>
  <si>
    <t>Regan</t>
  </si>
  <si>
    <t>666-1.</t>
  </si>
  <si>
    <t>Pioneer Race Pals</t>
  </si>
  <si>
    <t>Robert McCarty</t>
  </si>
  <si>
    <t>McCarty</t>
  </si>
  <si>
    <t>650-2.</t>
  </si>
  <si>
    <t>Egues</t>
  </si>
  <si>
    <t>Randy</t>
  </si>
  <si>
    <t>650-1.</t>
  </si>
  <si>
    <t>Pink Star &amp; Stradalli</t>
  </si>
  <si>
    <t>Antonio Luis Daroca Ramon</t>
  </si>
  <si>
    <t>Daroca Ramon</t>
  </si>
  <si>
    <t>Antonio Luis</t>
  </si>
  <si>
    <t>247-2.</t>
  </si>
  <si>
    <t>Miguel Angel Carrizosa Garcia</t>
  </si>
  <si>
    <t>Carrizosa Garcia</t>
  </si>
  <si>
    <t>Miguel Angel</t>
  </si>
  <si>
    <t>247-1.</t>
  </si>
  <si>
    <t>Pilot</t>
  </si>
  <si>
    <t>Trevor Case</t>
  </si>
  <si>
    <t>Case</t>
  </si>
  <si>
    <t>Trevor</t>
  </si>
  <si>
    <t>182-2.</t>
  </si>
  <si>
    <t>Marthinus Lamprecht</t>
  </si>
  <si>
    <t>Lamprecht</t>
  </si>
  <si>
    <t>Marthinus</t>
  </si>
  <si>
    <t>182-1.</t>
  </si>
  <si>
    <t>Phantom One</t>
  </si>
  <si>
    <t>Dennis Nathrass</t>
  </si>
  <si>
    <t>Nathrass</t>
  </si>
  <si>
    <t>Dennis</t>
  </si>
  <si>
    <t>Luis Marcelo De Bernardis</t>
  </si>
  <si>
    <t>De Bernardis</t>
  </si>
  <si>
    <t>Luis Marcelo</t>
  </si>
  <si>
    <t>649-1.</t>
  </si>
  <si>
    <t>Roz Lougheed Simpson</t>
  </si>
  <si>
    <t>Lougheed Simpson</t>
  </si>
  <si>
    <t>Roz</t>
  </si>
  <si>
    <t>232-2.</t>
  </si>
  <si>
    <t>Stephen Simpson</t>
  </si>
  <si>
    <t>Simpson</t>
  </si>
  <si>
    <t>232-1.</t>
  </si>
  <si>
    <t>Percy’s Peddlers</t>
  </si>
  <si>
    <t>Patrick Kennedy</t>
  </si>
  <si>
    <t>Kennedy</t>
  </si>
  <si>
    <t>181-2.</t>
  </si>
  <si>
    <t>Russell Crowder</t>
  </si>
  <si>
    <t>Crowder</t>
  </si>
  <si>
    <t>Russell</t>
  </si>
  <si>
    <t>181-1.</t>
  </si>
  <si>
    <t>PedalPowerColumbia</t>
  </si>
  <si>
    <t>Christopher Coleman</t>
  </si>
  <si>
    <t>Christopher</t>
  </si>
  <si>
    <t>384-2.</t>
  </si>
  <si>
    <t>Evan Wishloff</t>
  </si>
  <si>
    <t>Wishloff</t>
  </si>
  <si>
    <t>Evan</t>
  </si>
  <si>
    <t>384-1.</t>
  </si>
  <si>
    <t>Pedalhead Race Room</t>
  </si>
  <si>
    <t>William Bicheno</t>
  </si>
  <si>
    <t>Bicheno</t>
  </si>
  <si>
    <t>William</t>
  </si>
  <si>
    <t>656-2.</t>
  </si>
  <si>
    <t>Andrew Graham</t>
  </si>
  <si>
    <t>Graham</t>
  </si>
  <si>
    <t>656-1.</t>
  </si>
  <si>
    <t>Pedal Heaven</t>
  </si>
  <si>
    <t>Jozef De Meyer</t>
  </si>
  <si>
    <t>De Meyer</t>
  </si>
  <si>
    <t>Jozef</t>
  </si>
  <si>
    <t>272-2.</t>
  </si>
  <si>
    <t>Philip Bruon</t>
  </si>
  <si>
    <t>Bruon</t>
  </si>
  <si>
    <t>Philip</t>
  </si>
  <si>
    <t>272-1.</t>
  </si>
  <si>
    <t>Pedal Damn It</t>
  </si>
  <si>
    <t>Daniele Fabbri</t>
  </si>
  <si>
    <t>Fabbri</t>
  </si>
  <si>
    <t>Daniele</t>
  </si>
  <si>
    <t>485-2.</t>
  </si>
  <si>
    <t>Damiano Tedeschi</t>
  </si>
  <si>
    <t>Tedeschi</t>
  </si>
  <si>
    <t>Damiano</t>
  </si>
  <si>
    <t>485-1.</t>
  </si>
  <si>
    <t>Parkpre-Pmp</t>
  </si>
  <si>
    <t>Brent</t>
  </si>
  <si>
    <t>271-1.</t>
  </si>
  <si>
    <t>Joao Sichieri</t>
  </si>
  <si>
    <t>Sichieri</t>
  </si>
  <si>
    <t>Joao</t>
  </si>
  <si>
    <t>484-2.</t>
  </si>
  <si>
    <t>Leandro Becker</t>
  </si>
  <si>
    <t>Becker</t>
  </si>
  <si>
    <t>Leandro</t>
  </si>
  <si>
    <t>484-1.</t>
  </si>
  <si>
    <t>Pangarés</t>
  </si>
  <si>
    <t>Gavin Scholtz</t>
  </si>
  <si>
    <t>Scholtz</t>
  </si>
  <si>
    <t>Gavin</t>
  </si>
  <si>
    <t>464-2.</t>
  </si>
  <si>
    <t>Griebenow</t>
  </si>
  <si>
    <t>Danny</t>
  </si>
  <si>
    <t>464-1.</t>
  </si>
  <si>
    <t>Paint Chemistry</t>
  </si>
  <si>
    <t>Nangle</t>
  </si>
  <si>
    <t>Des</t>
  </si>
  <si>
    <t>146-2.</t>
  </si>
  <si>
    <t>Miller</t>
  </si>
  <si>
    <t>Bruce</t>
  </si>
  <si>
    <t>146-1.</t>
  </si>
  <si>
    <t>Paddy and Gnasher</t>
  </si>
  <si>
    <t>158-2.</t>
  </si>
  <si>
    <t>Wilbur Smith</t>
  </si>
  <si>
    <t>Wilbur</t>
  </si>
  <si>
    <t>158-1.</t>
  </si>
  <si>
    <t>OUTSurance</t>
  </si>
  <si>
    <t>Coenie Lambrechts</t>
  </si>
  <si>
    <t>Lambrechts</t>
  </si>
  <si>
    <t>483-2.</t>
  </si>
  <si>
    <t>Wayne Du Plooy</t>
  </si>
  <si>
    <t>Du Plooy</t>
  </si>
  <si>
    <t>Wayne</t>
  </si>
  <si>
    <t>483-1.</t>
  </si>
  <si>
    <t>Outdoor Escape</t>
  </si>
  <si>
    <t>Ivo Tanneberger</t>
  </si>
  <si>
    <t>Tanneberger</t>
  </si>
  <si>
    <t>Ivo</t>
  </si>
  <si>
    <t>648-2.</t>
  </si>
  <si>
    <t>Oliver Bayl</t>
  </si>
  <si>
    <t>Bayl</t>
  </si>
  <si>
    <t>648-1.</t>
  </si>
  <si>
    <t>Our experience</t>
  </si>
  <si>
    <t>Marcelo Araujo</t>
  </si>
  <si>
    <t>Araujo</t>
  </si>
  <si>
    <t>Marcelo</t>
  </si>
  <si>
    <t>270-2.</t>
  </si>
  <si>
    <t>Robert Bauer Mendes Ribeiro</t>
  </si>
  <si>
    <t>Mendes Ribeiro</t>
  </si>
  <si>
    <t>Robert Bauer</t>
  </si>
  <si>
    <t>270-1.</t>
  </si>
  <si>
    <t>Os Mineirinhos</t>
  </si>
  <si>
    <t>Zugasti</t>
  </si>
  <si>
    <t>Ibon</t>
  </si>
  <si>
    <t>30-2.</t>
  </si>
  <si>
    <t>Aleix Espargaro Villa</t>
  </si>
  <si>
    <t>Espargaro Villa</t>
  </si>
  <si>
    <t>Aleix</t>
  </si>
  <si>
    <t>30-1.</t>
  </si>
  <si>
    <t>ORBEA FACTORY</t>
  </si>
  <si>
    <t>Sergi  Comino Lopez</t>
  </si>
  <si>
    <t>Comino Lopez</t>
  </si>
  <si>
    <t xml:space="preserve">Sergi </t>
  </si>
  <si>
    <t>180-2.</t>
  </si>
  <si>
    <t>Josep Colomina Lopez</t>
  </si>
  <si>
    <t>Colomina Lopez</t>
  </si>
  <si>
    <t>Josep</t>
  </si>
  <si>
    <t>180-1.</t>
  </si>
  <si>
    <t>OneToOne CATALUNYA 1</t>
  </si>
  <si>
    <t>Roger Colomina Tomàs</t>
  </si>
  <si>
    <t>Colomina Tomàs</t>
  </si>
  <si>
    <t>Roger</t>
  </si>
  <si>
    <t>481-2.</t>
  </si>
  <si>
    <t>Josep Colomina Tomas</t>
  </si>
  <si>
    <t>Colomina Tomas</t>
  </si>
  <si>
    <t>481-1.</t>
  </si>
  <si>
    <t>OneToOne CATALUNYA</t>
  </si>
  <si>
    <t>Kallie Calitz</t>
  </si>
  <si>
    <t>Calitz</t>
  </si>
  <si>
    <t>Kallie</t>
  </si>
  <si>
    <t>208-2.</t>
  </si>
  <si>
    <t>Andre Ittmann</t>
  </si>
  <si>
    <t>Ittmann</t>
  </si>
  <si>
    <t>208-1.</t>
  </si>
  <si>
    <t>One More Time</t>
  </si>
  <si>
    <t>Lance Metz</t>
  </si>
  <si>
    <t>Metz</t>
  </si>
  <si>
    <t>Lance</t>
  </si>
  <si>
    <t>471-2.</t>
  </si>
  <si>
    <t>Dale Harley</t>
  </si>
  <si>
    <t>Harley</t>
  </si>
  <si>
    <t>Dale</t>
  </si>
  <si>
    <t>471-1.</t>
  </si>
  <si>
    <t>One Gear Mike</t>
  </si>
  <si>
    <t>Bart Meganck</t>
  </si>
  <si>
    <t>Meganck</t>
  </si>
  <si>
    <t>Bart</t>
  </si>
  <si>
    <t>269-2.</t>
  </si>
  <si>
    <t>Christiaan De Peuter</t>
  </si>
  <si>
    <t>De Peuter</t>
  </si>
  <si>
    <t>Christiaan</t>
  </si>
  <si>
    <t>269-1.</t>
  </si>
  <si>
    <t>OLDdEVILs</t>
  </si>
  <si>
    <t>Adam Croutear</t>
  </si>
  <si>
    <t>Croutear</t>
  </si>
  <si>
    <t>Adam</t>
  </si>
  <si>
    <t>451-2.</t>
  </si>
  <si>
    <t>Jack Sutcliffe</t>
  </si>
  <si>
    <t>Sutcliffe</t>
  </si>
  <si>
    <t>Jack</t>
  </si>
  <si>
    <t>451-1.</t>
  </si>
  <si>
    <t>Ogre and Imp</t>
  </si>
  <si>
    <t>Geldenhuys</t>
  </si>
  <si>
    <t>184-2.</t>
  </si>
  <si>
    <t>184-1.</t>
  </si>
  <si>
    <t>Odd Shapes</t>
  </si>
  <si>
    <t>Hugo</t>
  </si>
  <si>
    <t>Johan Christiaan Serfontein</t>
  </si>
  <si>
    <t>Serfontein</t>
  </si>
  <si>
    <t>Johan Christiaan</t>
  </si>
  <si>
    <t>479-2.</t>
  </si>
  <si>
    <t>Friedel Kirstein</t>
  </si>
  <si>
    <t>Kirstein</t>
  </si>
  <si>
    <t>Friedel</t>
  </si>
  <si>
    <t>479-1.</t>
  </si>
  <si>
    <t>Nyati Cross Border</t>
  </si>
  <si>
    <t>Roan Hammond</t>
  </si>
  <si>
    <t>Hammond</t>
  </si>
  <si>
    <t>Roan</t>
  </si>
  <si>
    <t>117-2.</t>
  </si>
  <si>
    <t>Matthew</t>
  </si>
  <si>
    <t>117-1.</t>
  </si>
  <si>
    <t>Nyamezela</t>
  </si>
  <si>
    <t>William Wertheim Aymes</t>
  </si>
  <si>
    <t>Wertheim Aymes</t>
  </si>
  <si>
    <t>125-2.</t>
  </si>
  <si>
    <t>Mellaart</t>
  </si>
  <si>
    <t>Martijn</t>
  </si>
  <si>
    <t>125-1.</t>
  </si>
  <si>
    <t>NUK Orthodontic</t>
  </si>
  <si>
    <t>Eric Siebert</t>
  </si>
  <si>
    <t>Siebert</t>
  </si>
  <si>
    <t>Eric</t>
  </si>
  <si>
    <t>478-2.</t>
  </si>
  <si>
    <t xml:space="preserve">Johnathan Hostick </t>
  </si>
  <si>
    <t xml:space="preserve">Hostick </t>
  </si>
  <si>
    <t>Johnathan</t>
  </si>
  <si>
    <t>478-1.</t>
  </si>
  <si>
    <t>NRG Performance Training</t>
  </si>
  <si>
    <t>Arne Rettedal</t>
  </si>
  <si>
    <t>Rettedal</t>
  </si>
  <si>
    <t>Arne</t>
  </si>
  <si>
    <t>662-2.</t>
  </si>
  <si>
    <t>Olav Tu Husveg</t>
  </si>
  <si>
    <t>Husveg</t>
  </si>
  <si>
    <t>Olav Tu</t>
  </si>
  <si>
    <t>662-1.</t>
  </si>
  <si>
    <t>Norway</t>
  </si>
  <si>
    <t>Ulf Hahn</t>
  </si>
  <si>
    <t>Hahn</t>
  </si>
  <si>
    <t>Ulf</t>
  </si>
  <si>
    <t>646-2.</t>
  </si>
  <si>
    <t>Stefan Rumpf</t>
  </si>
  <si>
    <t>Rumpf</t>
  </si>
  <si>
    <t>Stefan</t>
  </si>
  <si>
    <t>646-1.</t>
  </si>
  <si>
    <t>Nordlander</t>
  </si>
  <si>
    <t>Christian Scheiwe</t>
  </si>
  <si>
    <t>Scheiwe</t>
  </si>
  <si>
    <t>Christian</t>
  </si>
  <si>
    <t>645-2.</t>
  </si>
  <si>
    <t>Urs Pietsch</t>
  </si>
  <si>
    <t>Pietsch</t>
  </si>
  <si>
    <t>645-1.</t>
  </si>
  <si>
    <t>NOM Training</t>
  </si>
  <si>
    <t>Sergi Florenza Dominguez</t>
  </si>
  <si>
    <t>Florenza Dominguez</t>
  </si>
  <si>
    <t>381-2.</t>
  </si>
  <si>
    <t>Tomás Montes López</t>
  </si>
  <si>
    <t>Montes López</t>
  </si>
  <si>
    <t>Tomás</t>
  </si>
  <si>
    <t>381-1.</t>
  </si>
  <si>
    <t>NO SHOX</t>
  </si>
  <si>
    <t>246-2.</t>
  </si>
  <si>
    <t>Berkowitz</t>
  </si>
  <si>
    <t>246-1.</t>
  </si>
  <si>
    <t>NO DANGER</t>
  </si>
  <si>
    <t>Robertson</t>
  </si>
  <si>
    <t>115-2.</t>
  </si>
  <si>
    <t>Kolesky</t>
  </si>
  <si>
    <t>115-1.</t>
  </si>
  <si>
    <t>Nikon/OneSight</t>
  </si>
  <si>
    <t>Lang</t>
  </si>
  <si>
    <t>Johnny</t>
  </si>
  <si>
    <t>563-2.</t>
  </si>
  <si>
    <t>Henry de Lange</t>
  </si>
  <si>
    <t>de Lange</t>
  </si>
  <si>
    <t>563-1.</t>
  </si>
  <si>
    <t>Never Give Up</t>
  </si>
  <si>
    <t>Majed Dirsiyeh</t>
  </si>
  <si>
    <t>Dirsiyeh</t>
  </si>
  <si>
    <t>Majed</t>
  </si>
  <si>
    <t>644-2.</t>
  </si>
  <si>
    <t>Shukri el husseini</t>
  </si>
  <si>
    <t>el husseini</t>
  </si>
  <si>
    <t>Shukri</t>
  </si>
  <si>
    <t>644-1.</t>
  </si>
  <si>
    <t>NASHAMA</t>
  </si>
  <si>
    <t>Eric Morard</t>
  </si>
  <si>
    <t>Morard</t>
  </si>
  <si>
    <t>293-2.</t>
  </si>
  <si>
    <t>Florence Darbellay</t>
  </si>
  <si>
    <t>Darbellay</t>
  </si>
  <si>
    <t>Florence</t>
  </si>
  <si>
    <t>293-1.</t>
  </si>
  <si>
    <t>Nardinature</t>
  </si>
  <si>
    <t>Daniël Van den Heever</t>
  </si>
  <si>
    <t>Van den Heever</t>
  </si>
  <si>
    <t>Daniël</t>
  </si>
  <si>
    <t>653-2.</t>
  </si>
  <si>
    <t>Eduard Lubbe</t>
  </si>
  <si>
    <t>Lubbe</t>
  </si>
  <si>
    <t>Eduard</t>
  </si>
  <si>
    <t>653-1.</t>
  </si>
  <si>
    <t>Namaqua / PSG Vredendal</t>
  </si>
  <si>
    <t>Laura Andrea Hernández González</t>
  </si>
  <si>
    <t>Hernández González</t>
  </si>
  <si>
    <t>Laura Andrea</t>
  </si>
  <si>
    <t>229-2.</t>
  </si>
  <si>
    <t>Jose Isita</t>
  </si>
  <si>
    <t>Isita</t>
  </si>
  <si>
    <t>Jose</t>
  </si>
  <si>
    <t>229-1.</t>
  </si>
  <si>
    <t>Nada Rueda Corre / Trek</t>
  </si>
  <si>
    <t>Beers</t>
  </si>
  <si>
    <t>15-2.</t>
  </si>
  <si>
    <t>Bell</t>
  </si>
  <si>
    <t>15-1.</t>
  </si>
  <si>
    <t>Bezuidenhout</t>
  </si>
  <si>
    <t>332-2.</t>
  </si>
  <si>
    <t>332-1.</t>
  </si>
  <si>
    <t>Douwe Vellema</t>
  </si>
  <si>
    <t>Vellema</t>
  </si>
  <si>
    <t>Douwe</t>
  </si>
  <si>
    <t>266-2.</t>
  </si>
  <si>
    <t>Francois Vd Merwe</t>
  </si>
  <si>
    <t>Vd Merwe</t>
  </si>
  <si>
    <t>266-1.</t>
  </si>
  <si>
    <t>Mudnite Masters</t>
  </si>
  <si>
    <t>Hannah Kölling</t>
  </si>
  <si>
    <t>Kölling</t>
  </si>
  <si>
    <t>Hannah</t>
  </si>
  <si>
    <t>228-2.</t>
  </si>
  <si>
    <t>Benjamin Michael</t>
  </si>
  <si>
    <t>228-1.</t>
  </si>
  <si>
    <t xml:space="preserve">MTRX  Racing </t>
  </si>
  <si>
    <t>Vanderveken</t>
  </si>
  <si>
    <t>265-2.</t>
  </si>
  <si>
    <t>Van Gorp</t>
  </si>
  <si>
    <t>265-1.</t>
  </si>
  <si>
    <t>Johan Malherbe</t>
  </si>
  <si>
    <t>Malherbe</t>
  </si>
  <si>
    <t>643-2.</t>
  </si>
  <si>
    <t>Steyn</t>
  </si>
  <si>
    <t>643-1.</t>
  </si>
  <si>
    <t>MRace</t>
  </si>
  <si>
    <t>Marc Van Den Hoonaard</t>
  </si>
  <si>
    <t>Van Den Hoonaard</t>
  </si>
  <si>
    <t>642-2.</t>
  </si>
  <si>
    <t>David Heidelberg</t>
  </si>
  <si>
    <t>Heidelberg</t>
  </si>
  <si>
    <t>642-1.</t>
  </si>
  <si>
    <t>move2 DIRS21</t>
  </si>
  <si>
    <t>Wasowicz</t>
  </si>
  <si>
    <t>Waldek</t>
  </si>
  <si>
    <t>183-2.</t>
  </si>
  <si>
    <t>Hall</t>
  </si>
  <si>
    <t>183-1.</t>
  </si>
  <si>
    <t>Wilhelm Arp</t>
  </si>
  <si>
    <t>Arp</t>
  </si>
  <si>
    <t>472-2.</t>
  </si>
  <si>
    <t>Johan Heyns</t>
  </si>
  <si>
    <t>Heyns</t>
  </si>
  <si>
    <t>472-1.</t>
  </si>
  <si>
    <t>Morning Glories</t>
  </si>
  <si>
    <t>Zeev Gottlieb</t>
  </si>
  <si>
    <t>Gottlieb</t>
  </si>
  <si>
    <t>Zeev</t>
  </si>
  <si>
    <t>640-2.</t>
  </si>
  <si>
    <t>Gal Moshe</t>
  </si>
  <si>
    <t>Moshe</t>
  </si>
  <si>
    <t>Gal</t>
  </si>
  <si>
    <t>640-1.</t>
  </si>
  <si>
    <t>MODOtec</t>
  </si>
  <si>
    <t>235-2.</t>
  </si>
  <si>
    <t>Izak</t>
  </si>
  <si>
    <t>235-1.</t>
  </si>
  <si>
    <t>Shayna Powless</t>
  </si>
  <si>
    <t>Powless</t>
  </si>
  <si>
    <t>Shayna</t>
  </si>
  <si>
    <t>226-2.</t>
  </si>
  <si>
    <t>David Miller</t>
  </si>
  <si>
    <t>226-1.</t>
  </si>
  <si>
    <t xml:space="preserve">Miller Paneling </t>
  </si>
  <si>
    <t>Nic Schulenburg</t>
  </si>
  <si>
    <t>Schulenburg</t>
  </si>
  <si>
    <t>Nic</t>
  </si>
  <si>
    <t>331-2.</t>
  </si>
  <si>
    <t>Marthinus Stander</t>
  </si>
  <si>
    <t>Stander</t>
  </si>
  <si>
    <t>331-1.</t>
  </si>
  <si>
    <t>Mielies</t>
  </si>
  <si>
    <t>Ruan Louw</t>
  </si>
  <si>
    <t>Ruan</t>
  </si>
  <si>
    <t>294-2.</t>
  </si>
  <si>
    <t>Francois Botha</t>
  </si>
  <si>
    <t>294-1.</t>
  </si>
  <si>
    <t>Midstream Cardiology</t>
  </si>
  <si>
    <t>Atis Vidovskis</t>
  </si>
  <si>
    <t>Vidovskis</t>
  </si>
  <si>
    <t>Atis</t>
  </si>
  <si>
    <t>470-2.</t>
  </si>
  <si>
    <t>Maris Vancevics</t>
  </si>
  <si>
    <t>Vancevics</t>
  </si>
  <si>
    <t>Maris</t>
  </si>
  <si>
    <t>470-1.</t>
  </si>
  <si>
    <t>MIANDUM</t>
  </si>
  <si>
    <t>597-2.</t>
  </si>
  <si>
    <t>Figueiredo</t>
  </si>
  <si>
    <t>Armando</t>
  </si>
  <si>
    <t>597-1.</t>
  </si>
  <si>
    <t xml:space="preserve">MF POWER </t>
  </si>
  <si>
    <t>Hendrikse</t>
  </si>
  <si>
    <t xml:space="preserve">Riaan </t>
  </si>
  <si>
    <t>612-2.</t>
  </si>
  <si>
    <t>Goosen</t>
  </si>
  <si>
    <t>Jan Lawrence</t>
  </si>
  <si>
    <t>612-1.</t>
  </si>
  <si>
    <t>Rodriguez</t>
  </si>
  <si>
    <t xml:space="preserve">Joaquim </t>
  </si>
  <si>
    <t>59-2.</t>
  </si>
  <si>
    <t>Hermida</t>
  </si>
  <si>
    <t>59-1.</t>
  </si>
  <si>
    <t>Merida Factory Racing</t>
  </si>
  <si>
    <t>Mason-apps</t>
  </si>
  <si>
    <t>Alex</t>
  </si>
  <si>
    <t>177-2.</t>
  </si>
  <si>
    <t>177-1.</t>
  </si>
  <si>
    <t>Duane Hulley</t>
  </si>
  <si>
    <t>Hulley</t>
  </si>
  <si>
    <t>Duane</t>
  </si>
  <si>
    <t>469-2.</t>
  </si>
  <si>
    <t>Karl Kumbier</t>
  </si>
  <si>
    <t>Kumbier</t>
  </si>
  <si>
    <t>469-1.</t>
  </si>
  <si>
    <t>Mercantile Bank</t>
  </si>
  <si>
    <t>94-2.</t>
  </si>
  <si>
    <t>San Juan</t>
  </si>
  <si>
    <t>Valenti</t>
  </si>
  <si>
    <t>94-1.</t>
  </si>
  <si>
    <t xml:space="preserve">MENOSCABEZA MÁSCORAZÓN </t>
  </si>
  <si>
    <t>Elisa Gali</t>
  </si>
  <si>
    <t>Gali</t>
  </si>
  <si>
    <t>Elisa</t>
  </si>
  <si>
    <t>225-2.</t>
  </si>
  <si>
    <t>Magdalena Mihura</t>
  </si>
  <si>
    <t>Mihura</t>
  </si>
  <si>
    <t>Magdalena</t>
  </si>
  <si>
    <t>225-1.</t>
  </si>
  <si>
    <t>Meninas Rodadas</t>
  </si>
  <si>
    <t>Michael Lambooy</t>
  </si>
  <si>
    <t>Lambooy</t>
  </si>
  <si>
    <t>465-2.</t>
  </si>
  <si>
    <t>Toby Lambooy</t>
  </si>
  <si>
    <t>Toby</t>
  </si>
  <si>
    <t>465-1.</t>
  </si>
  <si>
    <t>Megadrive Automation</t>
  </si>
  <si>
    <t>Mathias Egli</t>
  </si>
  <si>
    <t>Egli</t>
  </si>
  <si>
    <t>Mathias</t>
  </si>
  <si>
    <t>174-2.</t>
  </si>
  <si>
    <t>Fritz</t>
  </si>
  <si>
    <t>174-1.</t>
  </si>
  <si>
    <t>Meerendal Egli</t>
  </si>
  <si>
    <t>Remo Birchler</t>
  </si>
  <si>
    <t>Birchler</t>
  </si>
  <si>
    <t>Remo</t>
  </si>
  <si>
    <t>522-2.</t>
  </si>
  <si>
    <t>Martin Duss</t>
  </si>
  <si>
    <t>Duss</t>
  </si>
  <si>
    <t>522-1.</t>
  </si>
  <si>
    <t>Meerendal 6/ Rigi</t>
  </si>
  <si>
    <t>David De La Cagiga</t>
  </si>
  <si>
    <t>De La Cagiga</t>
  </si>
  <si>
    <t>638-2.</t>
  </si>
  <si>
    <t>638-1.</t>
  </si>
  <si>
    <t>Mediterranean Epic</t>
  </si>
  <si>
    <t>Steyn Croeser</t>
  </si>
  <si>
    <t>Croeser</t>
  </si>
  <si>
    <t>330-2.</t>
  </si>
  <si>
    <t>Louis Scheepers</t>
  </si>
  <si>
    <t>330-1.</t>
  </si>
  <si>
    <t>Medipost</t>
  </si>
  <si>
    <t>Luiz Gatti</t>
  </si>
  <si>
    <t>Gatti</t>
  </si>
  <si>
    <t>Luiz</t>
  </si>
  <si>
    <t>637-2.</t>
  </si>
  <si>
    <t>Fabio Augusto Kich Gontijo</t>
  </si>
  <si>
    <t>Kich Gontijo</t>
  </si>
  <si>
    <t>Fabio Augusto</t>
  </si>
  <si>
    <t>637-1.</t>
  </si>
  <si>
    <t>Mavericks Pro</t>
  </si>
  <si>
    <t>William Bland</t>
  </si>
  <si>
    <t>Bland</t>
  </si>
  <si>
    <t>324-2.</t>
  </si>
  <si>
    <t>Olivier</t>
  </si>
  <si>
    <t>324-1.</t>
  </si>
  <si>
    <t>Mauritius</t>
  </si>
  <si>
    <t>Rodrigo Rivera</t>
  </si>
  <si>
    <t>Rivera</t>
  </si>
  <si>
    <t>Rodrigo</t>
  </si>
  <si>
    <t>636-2.</t>
  </si>
  <si>
    <t>Maureira</t>
  </si>
  <si>
    <t>Gonzalo</t>
  </si>
  <si>
    <t>636-1.</t>
  </si>
  <si>
    <t>Maureira - Rivera</t>
  </si>
  <si>
    <t>David Syrooper</t>
  </si>
  <si>
    <t>Syrooper</t>
  </si>
  <si>
    <t>635-2.</t>
  </si>
  <si>
    <t>Dan Smith</t>
  </si>
  <si>
    <t>635-1.</t>
  </si>
  <si>
    <t>matadorRACING</t>
  </si>
  <si>
    <t>Sergio Alcalde</t>
  </si>
  <si>
    <t>Alcalde</t>
  </si>
  <si>
    <t>Sergio</t>
  </si>
  <si>
    <t>467-2.</t>
  </si>
  <si>
    <t>Marc Leifheit Garcia</t>
  </si>
  <si>
    <t>Leifheit Garcia</t>
  </si>
  <si>
    <t>467-1.</t>
  </si>
  <si>
    <t xml:space="preserve">Marqueses </t>
  </si>
  <si>
    <t>Matthias  Kastner</t>
  </si>
  <si>
    <t xml:space="preserve">Matthias </t>
  </si>
  <si>
    <t>633-2.</t>
  </si>
  <si>
    <t>Marcel Lacaze</t>
  </si>
  <si>
    <t>Lacaze</t>
  </si>
  <si>
    <t>Marcel</t>
  </si>
  <si>
    <t>633-1.</t>
  </si>
  <si>
    <t>Marmats</t>
  </si>
  <si>
    <t>Wilson Alfredo Marin Rincon</t>
  </si>
  <si>
    <t>Marin Rincon</t>
  </si>
  <si>
    <t>Wilson Alfredo</t>
  </si>
  <si>
    <t>171-2.</t>
  </si>
  <si>
    <t>Buelvas</t>
  </si>
  <si>
    <t>171-1.</t>
  </si>
  <si>
    <t>MARATHON</t>
  </si>
  <si>
    <t xml:space="preserve">Miguel Ángel  Rodríguez Jiménez </t>
  </si>
  <si>
    <t xml:space="preserve">Rodríguez Jiménez </t>
  </si>
  <si>
    <t xml:space="preserve">Miguel Ángel </t>
  </si>
  <si>
    <t>631-2.</t>
  </si>
  <si>
    <t>Eduardo Pérez González</t>
  </si>
  <si>
    <t>Pérez González</t>
  </si>
  <si>
    <t>Eduardo</t>
  </si>
  <si>
    <t>631-1.</t>
  </si>
  <si>
    <t xml:space="preserve">Malditos Bastardos </t>
  </si>
  <si>
    <t>Lars Hjelde</t>
  </si>
  <si>
    <t>Hjelde</t>
  </si>
  <si>
    <t>Lars</t>
  </si>
  <si>
    <t>668-2.</t>
  </si>
  <si>
    <t>Brynjar Farstad</t>
  </si>
  <si>
    <t>Farstad</t>
  </si>
  <si>
    <t>Brynjar</t>
  </si>
  <si>
    <t>668-1.</t>
  </si>
  <si>
    <t>Make Skogn IL great again</t>
  </si>
  <si>
    <t>Costantini</t>
  </si>
  <si>
    <t>Alessandro</t>
  </si>
  <si>
    <t>466-2.</t>
  </si>
  <si>
    <t>Lorenzo Panaccio</t>
  </si>
  <si>
    <t>Panaccio</t>
  </si>
  <si>
    <t>Lorenzo</t>
  </si>
  <si>
    <t>466-1.</t>
  </si>
  <si>
    <t>Majella D'Orsogna Racing</t>
  </si>
  <si>
    <t>Neal De Graaf</t>
  </si>
  <si>
    <t>De Graaf</t>
  </si>
  <si>
    <t>Neal</t>
  </si>
  <si>
    <t>135-2.</t>
  </si>
  <si>
    <t>Jonathan Van Wyk</t>
  </si>
  <si>
    <t>Van Wyk</t>
  </si>
  <si>
    <t>135-1.</t>
  </si>
  <si>
    <t>Maitland Group</t>
  </si>
  <si>
    <t>Charlie Mcfall</t>
  </si>
  <si>
    <t>Mcfall</t>
  </si>
  <si>
    <t>Charlie</t>
  </si>
  <si>
    <t>34-1.</t>
  </si>
  <si>
    <t>Matthew Keyser</t>
  </si>
  <si>
    <t>Keyser</t>
  </si>
  <si>
    <t>34-2.</t>
  </si>
  <si>
    <t>Madmacs</t>
  </si>
  <si>
    <t>Dirk Nel</t>
  </si>
  <si>
    <t>169-2.</t>
  </si>
  <si>
    <t>Ronel Van Wyk</t>
  </si>
  <si>
    <t>Ronel</t>
  </si>
  <si>
    <t>169-1.</t>
  </si>
  <si>
    <t>LYNX Real Estate</t>
  </si>
  <si>
    <t>Grant Kerr</t>
  </si>
  <si>
    <t>Kerr</t>
  </si>
  <si>
    <t>630-2.</t>
  </si>
  <si>
    <t>Johannes Kanis</t>
  </si>
  <si>
    <t>Kanis</t>
  </si>
  <si>
    <t>Johannes</t>
  </si>
  <si>
    <t>630-1.</t>
  </si>
  <si>
    <t>Lucky Early Birds</t>
  </si>
  <si>
    <t>Diego Perez</t>
  </si>
  <si>
    <t>Perez</t>
  </si>
  <si>
    <t>Diego</t>
  </si>
  <si>
    <t>421-2.</t>
  </si>
  <si>
    <t>Julien Biger</t>
  </si>
  <si>
    <t>Biger</t>
  </si>
  <si>
    <t>421-1.</t>
  </si>
  <si>
    <t>Los Saltamontes</t>
  </si>
  <si>
    <t>Sean Owen</t>
  </si>
  <si>
    <t>Owen</t>
  </si>
  <si>
    <t>Sean</t>
  </si>
  <si>
    <t>545-2.</t>
  </si>
  <si>
    <t>Jason Spencer</t>
  </si>
  <si>
    <t>Jason</t>
  </si>
  <si>
    <t>545-1.</t>
  </si>
  <si>
    <t>Los Hermanos</t>
  </si>
  <si>
    <t>Theo</t>
  </si>
  <si>
    <t>328-2.</t>
  </si>
  <si>
    <t>328-1.</t>
  </si>
  <si>
    <t>Frank Laeremans</t>
  </si>
  <si>
    <t>Laeremans</t>
  </si>
  <si>
    <t>Frank</t>
  </si>
  <si>
    <t>562-2.</t>
  </si>
  <si>
    <t>Alexandre Mamet</t>
  </si>
  <si>
    <t>Mamet</t>
  </si>
  <si>
    <t>Alexandre</t>
  </si>
  <si>
    <t>562-1.</t>
  </si>
  <si>
    <t>LiveADream</t>
  </si>
  <si>
    <t>Ricky Ferre Cardus</t>
  </si>
  <si>
    <t>Ferre Cardus</t>
  </si>
  <si>
    <t>Ricky</t>
  </si>
  <si>
    <t>627-2.</t>
  </si>
  <si>
    <t>Jordi Alonso</t>
  </si>
  <si>
    <t>Alonso</t>
  </si>
  <si>
    <t>627-1.</t>
  </si>
  <si>
    <t>Linen&amp;Silk</t>
  </si>
  <si>
    <t>Philip Van Der Merwe</t>
  </si>
  <si>
    <t>Van Der Merwe</t>
  </si>
  <si>
    <t>167-2.</t>
  </si>
  <si>
    <t>Rust van der Merwe</t>
  </si>
  <si>
    <t>van der Merwe</t>
  </si>
  <si>
    <t>Rust</t>
  </si>
  <si>
    <t>167-1.</t>
  </si>
  <si>
    <t>Likefatherlikeson2</t>
  </si>
  <si>
    <t>Fanie Roux</t>
  </si>
  <si>
    <t>Fanie</t>
  </si>
  <si>
    <t>626-2.</t>
  </si>
  <si>
    <t>Dennis Mark Venter</t>
  </si>
  <si>
    <t>Dennis Mark</t>
  </si>
  <si>
    <t>626-1.</t>
  </si>
  <si>
    <t>Lightning Fast</t>
  </si>
  <si>
    <t xml:space="preserve">Derrick Langford </t>
  </si>
  <si>
    <t xml:space="preserve">Langford </t>
  </si>
  <si>
    <t>Derrick</t>
  </si>
  <si>
    <t>442-2.</t>
  </si>
  <si>
    <t>Peter  Le Riche</t>
  </si>
  <si>
    <t>Le Riche</t>
  </si>
  <si>
    <t xml:space="preserve">Peter </t>
  </si>
  <si>
    <t>442-1.</t>
  </si>
  <si>
    <t xml:space="preserve">Lighting Innovations </t>
  </si>
  <si>
    <t>Philip Piek</t>
  </si>
  <si>
    <t>Piek</t>
  </si>
  <si>
    <t>462-2.</t>
  </si>
  <si>
    <t>Dawie Spangenberg</t>
  </si>
  <si>
    <t>Dawie</t>
  </si>
  <si>
    <t>462-1.</t>
  </si>
  <si>
    <t>327-2.</t>
  </si>
  <si>
    <t>Igna De Villiers</t>
  </si>
  <si>
    <t>Igna</t>
  </si>
  <si>
    <t>327-1.</t>
  </si>
  <si>
    <t>LGE MIDAS</t>
  </si>
  <si>
    <t>Mark Oliver</t>
  </si>
  <si>
    <t>457-2.</t>
  </si>
  <si>
    <t>Gorton</t>
  </si>
  <si>
    <t>457-1.</t>
  </si>
  <si>
    <t>Lexi Warriors</t>
  </si>
  <si>
    <t>Andrea Berner</t>
  </si>
  <si>
    <t>Berner</t>
  </si>
  <si>
    <t>Andrea</t>
  </si>
  <si>
    <t>193-2.</t>
  </si>
  <si>
    <t>Christian Leschke</t>
  </si>
  <si>
    <t>Leschke</t>
  </si>
  <si>
    <t>193-1.</t>
  </si>
  <si>
    <t>Leschi</t>
  </si>
  <si>
    <t>Florentin Matteudi</t>
  </si>
  <si>
    <t>Matteudi</t>
  </si>
  <si>
    <t>Florentin</t>
  </si>
  <si>
    <t>461-2.</t>
  </si>
  <si>
    <t>Christophe Villemin</t>
  </si>
  <si>
    <t>Villemin</t>
  </si>
  <si>
    <t>Christophe</t>
  </si>
  <si>
    <t>461-1.</t>
  </si>
  <si>
    <t>Legend’chx</t>
  </si>
  <si>
    <t>Justin Van Der Linde</t>
  </si>
  <si>
    <t>Van Der Linde</t>
  </si>
  <si>
    <t>Albertus</t>
  </si>
  <si>
    <t>308-2.</t>
  </si>
  <si>
    <t>Herman Keuler</t>
  </si>
  <si>
    <t>Keuler</t>
  </si>
  <si>
    <t>Herman</t>
  </si>
  <si>
    <t>329-2.</t>
  </si>
  <si>
    <t>Chris Leatt</t>
  </si>
  <si>
    <t>Leatt</t>
  </si>
  <si>
    <t>329-1.</t>
  </si>
  <si>
    <t>LEATT</t>
  </si>
  <si>
    <t>Jandri Ferreira</t>
  </si>
  <si>
    <t>Jandri</t>
  </si>
  <si>
    <t>542-2.</t>
  </si>
  <si>
    <t>Francois Louw</t>
  </si>
  <si>
    <t>542-1.</t>
  </si>
  <si>
    <t>LBA Construction</t>
  </si>
  <si>
    <t>Yoni Raish</t>
  </si>
  <si>
    <t>Raish</t>
  </si>
  <si>
    <t>Yoni</t>
  </si>
  <si>
    <t>231-2.</t>
  </si>
  <si>
    <t>Weiss</t>
  </si>
  <si>
    <t>Hadas</t>
  </si>
  <si>
    <t>231-1.</t>
  </si>
  <si>
    <t>Lazy GOGO</t>
  </si>
  <si>
    <t>624-2.</t>
  </si>
  <si>
    <t>Emil</t>
  </si>
  <si>
    <t>624-1.</t>
  </si>
  <si>
    <t>Katja Steenkamp</t>
  </si>
  <si>
    <t>Steenkamp</t>
  </si>
  <si>
    <t>Katja</t>
  </si>
  <si>
    <t>46-2.</t>
  </si>
  <si>
    <t>Hannele</t>
  </si>
  <si>
    <t>46-1.</t>
  </si>
  <si>
    <t>Land Rover Jaguars</t>
  </si>
  <si>
    <t>Mark Collins</t>
  </si>
  <si>
    <t>Collins</t>
  </si>
  <si>
    <t>69-2.</t>
  </si>
  <si>
    <t>69-1.</t>
  </si>
  <si>
    <t xml:space="preserve">Land Rover AR  </t>
  </si>
  <si>
    <t>Miguel Mongil López</t>
  </si>
  <si>
    <t>Mongil López</t>
  </si>
  <si>
    <t>621-2.</t>
  </si>
  <si>
    <t>Franco Folgueira</t>
  </si>
  <si>
    <t>Ismael</t>
  </si>
  <si>
    <t>621-1.</t>
  </si>
  <si>
    <t>Diego Carrasco</t>
  </si>
  <si>
    <t>Carrasco</t>
  </si>
  <si>
    <t>622-2.</t>
  </si>
  <si>
    <t>Daniel Gimeno</t>
  </si>
  <si>
    <t>Gimeno</t>
  </si>
  <si>
    <t>622-1.</t>
  </si>
  <si>
    <t>Land Rover - Deysa 6</t>
  </si>
  <si>
    <t>Miguel Martinez Lozano</t>
  </si>
  <si>
    <t>Martinez Lozano</t>
  </si>
  <si>
    <t>420-2.</t>
  </si>
  <si>
    <t>Gonzalo de Benito</t>
  </si>
  <si>
    <t>Benito</t>
  </si>
  <si>
    <t>Gonzalo de</t>
  </si>
  <si>
    <t>420-1.</t>
  </si>
  <si>
    <t>Schöggl</t>
  </si>
  <si>
    <t>27-2.</t>
  </si>
  <si>
    <t>Pliem</t>
  </si>
  <si>
    <t>Manuel</t>
  </si>
  <si>
    <t>27-1.</t>
  </si>
  <si>
    <t>Stuart Croxford</t>
  </si>
  <si>
    <t>Croxford</t>
  </si>
  <si>
    <t>527-2.</t>
  </si>
  <si>
    <t>Jaco-Albert van Gass</t>
  </si>
  <si>
    <t>van Gass</t>
  </si>
  <si>
    <t>Jaco-Albert</t>
  </si>
  <si>
    <t>527-1.</t>
  </si>
  <si>
    <t>KT18</t>
  </si>
  <si>
    <t>Maja Wloszczowska</t>
  </si>
  <si>
    <t>Wloszczowska</t>
  </si>
  <si>
    <t>Maja</t>
  </si>
  <si>
    <t>53-2.</t>
  </si>
  <si>
    <t>Ariane Lüthi</t>
  </si>
  <si>
    <t>Lüthi</t>
  </si>
  <si>
    <t>Ariane</t>
  </si>
  <si>
    <t>53-1.</t>
  </si>
  <si>
    <t>Kross-Spur Racing</t>
  </si>
  <si>
    <t>Cutino</t>
  </si>
  <si>
    <t>325-2.</t>
  </si>
  <si>
    <t>Mouton</t>
  </si>
  <si>
    <t>Willem</t>
  </si>
  <si>
    <t>325-1.</t>
  </si>
  <si>
    <t>Dean Van Den Bos</t>
  </si>
  <si>
    <t>Van Den Bos</t>
  </si>
  <si>
    <t>121-2.</t>
  </si>
  <si>
    <t>Clayton Duckworth</t>
  </si>
  <si>
    <t>Duckworth</t>
  </si>
  <si>
    <t>Clayton</t>
  </si>
  <si>
    <t>121-1.</t>
  </si>
  <si>
    <t>Kidney Beanz</t>
  </si>
  <si>
    <t>Katja Cauwenbergh</t>
  </si>
  <si>
    <t>Cauwenbergh</t>
  </si>
  <si>
    <t>166-2.</t>
  </si>
  <si>
    <t>Ken Van Den Bulke</t>
  </si>
  <si>
    <t>Van Den Bulke</t>
  </si>
  <si>
    <t>Ken</t>
  </si>
  <si>
    <t>166-1.</t>
  </si>
  <si>
    <t>Ken &amp; Katja</t>
  </si>
  <si>
    <t>Brian Bontekoning</t>
  </si>
  <si>
    <t>Bontekoning</t>
  </si>
  <si>
    <t>Brian</t>
  </si>
  <si>
    <t>123-2.</t>
  </si>
  <si>
    <t>Keagan Bontekoning</t>
  </si>
  <si>
    <t>Keagan</t>
  </si>
  <si>
    <t>123-1.</t>
  </si>
  <si>
    <t>Keeping it in the Family</t>
  </si>
  <si>
    <t>367-2.</t>
  </si>
  <si>
    <t>367-1.</t>
  </si>
  <si>
    <t>KEDADA DE ROBERT 1</t>
  </si>
  <si>
    <t>607-2.</t>
  </si>
  <si>
    <t>607-1.</t>
  </si>
  <si>
    <t>Schoeman</t>
  </si>
  <si>
    <t>556-2.</t>
  </si>
  <si>
    <t>Stefan Basson</t>
  </si>
  <si>
    <t>556-1.</t>
  </si>
  <si>
    <t>Kamerade</t>
  </si>
  <si>
    <t>Eugene Quass</t>
  </si>
  <si>
    <t>Quass</t>
  </si>
  <si>
    <t>Eugene</t>
  </si>
  <si>
    <t>620-2.</t>
  </si>
  <si>
    <t>Gert Coetzee</t>
  </si>
  <si>
    <t>Gert</t>
  </si>
  <si>
    <t>620-1.</t>
  </si>
  <si>
    <t>JustForFun</t>
  </si>
  <si>
    <t>Ivan Kruger</t>
  </si>
  <si>
    <t>Ivan</t>
  </si>
  <si>
    <t>243-2.</t>
  </si>
  <si>
    <t>Sue Lategan</t>
  </si>
  <si>
    <t>Lategan</t>
  </si>
  <si>
    <t>Sue</t>
  </si>
  <si>
    <t>243-1.</t>
  </si>
  <si>
    <t>Just Go</t>
  </si>
  <si>
    <t>456-2.</t>
  </si>
  <si>
    <t>Alejandro  Accion Barr</t>
  </si>
  <si>
    <t>Accion Barr</t>
  </si>
  <si>
    <t xml:space="preserve">Alejandro </t>
  </si>
  <si>
    <t>456-1.</t>
  </si>
  <si>
    <t>Andre Junqueira</t>
  </si>
  <si>
    <t>Junqueira</t>
  </si>
  <si>
    <t>454-2.</t>
  </si>
  <si>
    <t>Fernando  Lima</t>
  </si>
  <si>
    <t>Lima</t>
  </si>
  <si>
    <t xml:space="preserve">Fernando </t>
  </si>
  <si>
    <t>454-1.</t>
  </si>
  <si>
    <t>Junka / OCE</t>
  </si>
  <si>
    <t>Andrew Reaper</t>
  </si>
  <si>
    <t>Reaper</t>
  </si>
  <si>
    <t>431-2.</t>
  </si>
  <si>
    <t>Christopher Pinkham</t>
  </si>
  <si>
    <t>Pinkham</t>
  </si>
  <si>
    <t>431-1.</t>
  </si>
  <si>
    <t>Jumo Free Range</t>
  </si>
  <si>
    <t>Etherton</t>
  </si>
  <si>
    <t>Lucy</t>
  </si>
  <si>
    <t>223-2.</t>
  </si>
  <si>
    <t>223-1.</t>
  </si>
  <si>
    <t>John Paul Waites</t>
  </si>
  <si>
    <t>Waites</t>
  </si>
  <si>
    <t>John Paul</t>
  </si>
  <si>
    <t>605-2.</t>
  </si>
  <si>
    <t>D'abbadie</t>
  </si>
  <si>
    <t>605-1.</t>
  </si>
  <si>
    <t>JP</t>
  </si>
  <si>
    <t>Daniel Pons</t>
  </si>
  <si>
    <t>Pons</t>
  </si>
  <si>
    <t>617-2.</t>
  </si>
  <si>
    <t>Pablo Alias</t>
  </si>
  <si>
    <t>Alias</t>
  </si>
  <si>
    <t>Pablo</t>
  </si>
  <si>
    <t>617-1.</t>
  </si>
  <si>
    <t>JIRAFAS</t>
  </si>
  <si>
    <t>Gutter</t>
  </si>
  <si>
    <t>453-2.</t>
  </si>
  <si>
    <t>Jan-hendrik</t>
  </si>
  <si>
    <t>453-1.</t>
  </si>
  <si>
    <t>David Ellis</t>
  </si>
  <si>
    <t>Ellis</t>
  </si>
  <si>
    <t>164-2.</t>
  </si>
  <si>
    <t>Neil Hauser</t>
  </si>
  <si>
    <t>Hauser</t>
  </si>
  <si>
    <t>164-1.</t>
  </si>
  <si>
    <t>Jakes</t>
  </si>
  <si>
    <t>Wesley Bench-Capon</t>
  </si>
  <si>
    <t>Bench-Capon</t>
  </si>
  <si>
    <t>Wesley</t>
  </si>
  <si>
    <t>163-2.</t>
  </si>
  <si>
    <t>Greg</t>
  </si>
  <si>
    <t>163-1.</t>
  </si>
  <si>
    <t>JAG Riders</t>
  </si>
  <si>
    <t>Amos Gery</t>
  </si>
  <si>
    <t>Gery</t>
  </si>
  <si>
    <t>Amos</t>
  </si>
  <si>
    <t>268-2.</t>
  </si>
  <si>
    <t>Amit Levin</t>
  </si>
  <si>
    <t>Levin</t>
  </si>
  <si>
    <t>Amit</t>
  </si>
  <si>
    <t>268-1.</t>
  </si>
  <si>
    <t>Israel grand masters</t>
  </si>
  <si>
    <t>Lawrence Wong</t>
  </si>
  <si>
    <t>Wong</t>
  </si>
  <si>
    <t>172-2.</t>
  </si>
  <si>
    <t>Dominique Lebon</t>
  </si>
  <si>
    <t>Lebon</t>
  </si>
  <si>
    <t>Dominique</t>
  </si>
  <si>
    <t>172-1.</t>
  </si>
  <si>
    <t>Island Boys Mauritius</t>
  </si>
  <si>
    <t>Greg Dingley</t>
  </si>
  <si>
    <t>Dingley</t>
  </si>
  <si>
    <t>613-2.</t>
  </si>
  <si>
    <t>Tony Lindsay</t>
  </si>
  <si>
    <t>Lindsay</t>
  </si>
  <si>
    <t>Tony</t>
  </si>
  <si>
    <t>613-1.</t>
  </si>
  <si>
    <t>isiBindi</t>
  </si>
  <si>
    <t xml:space="preserve">James Lawrence </t>
  </si>
  <si>
    <t xml:space="preserve">Lawrence </t>
  </si>
  <si>
    <t>Santana</t>
  </si>
  <si>
    <t>IRONCOWBOY</t>
  </si>
  <si>
    <t>Graham Hannigan</t>
  </si>
  <si>
    <t>Hannigan</t>
  </si>
  <si>
    <t>618-2.</t>
  </si>
  <si>
    <t>Seiler</t>
  </si>
  <si>
    <t>Ashley</t>
  </si>
  <si>
    <t>618-1.</t>
  </si>
  <si>
    <t>Irish Whenwes</t>
  </si>
  <si>
    <t>Etienne Du Toit</t>
  </si>
  <si>
    <t>98-2.</t>
  </si>
  <si>
    <t>Cd</t>
  </si>
  <si>
    <t>98-1.</t>
  </si>
  <si>
    <t>Bram Lambert</t>
  </si>
  <si>
    <t>Lambert</t>
  </si>
  <si>
    <t>Bram</t>
  </si>
  <si>
    <t>449-2.</t>
  </si>
  <si>
    <t>Bruno Vanhecke</t>
  </si>
  <si>
    <t>Vanhecke</t>
  </si>
  <si>
    <t>Bruno</t>
  </si>
  <si>
    <t>449-1.</t>
  </si>
  <si>
    <t>INSPIRO.FIT/PLAY SPORTS</t>
  </si>
  <si>
    <t>Thomas Orchard</t>
  </si>
  <si>
    <t>Orchard</t>
  </si>
  <si>
    <t>473-2.</t>
  </si>
  <si>
    <t>Gerhard Booysen</t>
  </si>
  <si>
    <t>Booysen</t>
  </si>
  <si>
    <t>Gerhard</t>
  </si>
  <si>
    <t>473-1.</t>
  </si>
  <si>
    <t>Insect Science</t>
  </si>
  <si>
    <t>Julien Guyart</t>
  </si>
  <si>
    <t>Guyart</t>
  </si>
  <si>
    <t>450-2.</t>
  </si>
  <si>
    <t>Hector Anso Supervia</t>
  </si>
  <si>
    <t>Anso Supervia</t>
  </si>
  <si>
    <t>Hector</t>
  </si>
  <si>
    <t>450-1.</t>
  </si>
  <si>
    <t>Insane Passion</t>
  </si>
  <si>
    <t>Juan Pedro Vázquez Reyes</t>
  </si>
  <si>
    <t>Vázquez Reyes</t>
  </si>
  <si>
    <t>Juan Pedro</t>
  </si>
  <si>
    <t>428-2.</t>
  </si>
  <si>
    <t>Manuel Romero Del Pueyo</t>
  </si>
  <si>
    <t>Romero Del Pueyo</t>
  </si>
  <si>
    <t>428-1.</t>
  </si>
  <si>
    <t>IMPULSA TU FÍSICO</t>
  </si>
  <si>
    <t>Carstens</t>
  </si>
  <si>
    <t>Nicol</t>
  </si>
  <si>
    <t>35-2.</t>
  </si>
  <si>
    <t>Marco Joubert</t>
  </si>
  <si>
    <t>Joubert</t>
  </si>
  <si>
    <t>35-1.</t>
  </si>
  <si>
    <t>IMBUKO GIANT</t>
  </si>
  <si>
    <t>Justin Needham</t>
  </si>
  <si>
    <t>Needham</t>
  </si>
  <si>
    <t>463-2.</t>
  </si>
  <si>
    <t>Jonathan Needham</t>
  </si>
  <si>
    <t>463-1.</t>
  </si>
  <si>
    <t>Imagined Earth</t>
  </si>
  <si>
    <t>Palle Egeberg Jensen</t>
  </si>
  <si>
    <t>Egeberg Jensen</t>
  </si>
  <si>
    <t>Palle</t>
  </si>
  <si>
    <t>68-2.</t>
  </si>
  <si>
    <t>Lind Wenck</t>
  </si>
  <si>
    <t>Soren</t>
  </si>
  <si>
    <t>68-1.</t>
  </si>
  <si>
    <t>Iloveboobies by Agisko</t>
  </si>
  <si>
    <t>Mark Talmud</t>
  </si>
  <si>
    <t>Talmud</t>
  </si>
  <si>
    <t>616-2.</t>
  </si>
  <si>
    <t>Jacobus Visser</t>
  </si>
  <si>
    <t>Jacobus</t>
  </si>
  <si>
    <t>616-1.</t>
  </si>
  <si>
    <t>ICG Dream</t>
  </si>
  <si>
    <t>446-2.</t>
  </si>
  <si>
    <t>446-1.</t>
  </si>
  <si>
    <t>Arni Magnusson</t>
  </si>
  <si>
    <t>Magnusson</t>
  </si>
  <si>
    <t>Arni</t>
  </si>
  <si>
    <t>217-2.</t>
  </si>
  <si>
    <t>Hansína Gunnarsdóttir</t>
  </si>
  <si>
    <t>Gunnarsdóttir</t>
  </si>
  <si>
    <t>Hansína</t>
  </si>
  <si>
    <t>217-1.</t>
  </si>
  <si>
    <t>Ice</t>
  </si>
  <si>
    <t>Signorelli</t>
  </si>
  <si>
    <t>Carmine</t>
  </si>
  <si>
    <t>448-2.</t>
  </si>
  <si>
    <t>Daddi</t>
  </si>
  <si>
    <t>Thomas Andrew</t>
  </si>
  <si>
    <t>448-1.</t>
  </si>
  <si>
    <t>i-mtb</t>
  </si>
  <si>
    <t>Ralph Van Daalen</t>
  </si>
  <si>
    <t>Van Daalen</t>
  </si>
  <si>
    <t>424-2.</t>
  </si>
  <si>
    <t>Mark Van Der Peet</t>
  </si>
  <si>
    <t>Van Der Peet</t>
  </si>
  <si>
    <t>424-1.</t>
  </si>
  <si>
    <t>HUTCH</t>
  </si>
  <si>
    <t>Christian Stabell Eriksen</t>
  </si>
  <si>
    <t>Eriksen</t>
  </si>
  <si>
    <t>Christian Stabell</t>
  </si>
  <si>
    <t>127-2.</t>
  </si>
  <si>
    <t>Rune Hoydahl</t>
  </si>
  <si>
    <t>Hoydahl</t>
  </si>
  <si>
    <t>Rune</t>
  </si>
  <si>
    <t>127-1.</t>
  </si>
  <si>
    <t xml:space="preserve">Hoydahl by Centra </t>
  </si>
  <si>
    <t>614-2.</t>
  </si>
  <si>
    <t>614-1.</t>
  </si>
  <si>
    <t>HOTELS VIVA-L'ESCRIVANIA</t>
  </si>
  <si>
    <t>Eusebi Vazquez</t>
  </si>
  <si>
    <t>Vazquez</t>
  </si>
  <si>
    <t>Eusebi</t>
  </si>
  <si>
    <t>444-2.</t>
  </si>
  <si>
    <t>Toni Lopez</t>
  </si>
  <si>
    <t>Lopez</t>
  </si>
  <si>
    <t>Toni</t>
  </si>
  <si>
    <t>444-1.</t>
  </si>
  <si>
    <t>Hotel Tropic Park Malgrat</t>
  </si>
  <si>
    <t xml:space="preserve">Keppler </t>
  </si>
  <si>
    <t>568-2.</t>
  </si>
  <si>
    <t>Henrion</t>
  </si>
  <si>
    <t>568-1.</t>
  </si>
  <si>
    <t>Jaco Lamprecht</t>
  </si>
  <si>
    <t>103-2.</t>
  </si>
  <si>
    <t>Riaan Boshoff</t>
  </si>
  <si>
    <t>Boshoff</t>
  </si>
  <si>
    <t>103-1.</t>
  </si>
  <si>
    <t>Jerome  Byron</t>
  </si>
  <si>
    <t>Byron</t>
  </si>
  <si>
    <t xml:space="preserve">Jerome </t>
  </si>
  <si>
    <t>595-2.</t>
  </si>
  <si>
    <t>Rodney Gerrard</t>
  </si>
  <si>
    <t>Gerrard</t>
  </si>
  <si>
    <t>595-1.</t>
  </si>
  <si>
    <t xml:space="preserve">Hollard Botswana </t>
  </si>
  <si>
    <t>Jhonnathan  De Leon</t>
  </si>
  <si>
    <t>De Leon</t>
  </si>
  <si>
    <t xml:space="preserve">Jhonnathan </t>
  </si>
  <si>
    <t>440-2.</t>
  </si>
  <si>
    <t>Andrea De Silvestris</t>
  </si>
  <si>
    <t>De Silvestris</t>
  </si>
  <si>
    <t>440-1.</t>
  </si>
  <si>
    <t>Auralia Edwards</t>
  </si>
  <si>
    <t>Auralia</t>
  </si>
  <si>
    <t>210-2.</t>
  </si>
  <si>
    <t>Hildegarde Cronje</t>
  </si>
  <si>
    <t>Cronje</t>
  </si>
  <si>
    <t>Hildegarde</t>
  </si>
  <si>
    <t>210-1.</t>
  </si>
  <si>
    <t>Hils&amp;Rails</t>
  </si>
  <si>
    <t>Lionel</t>
  </si>
  <si>
    <t>629-2.</t>
  </si>
  <si>
    <t>Leo Hillinger</t>
  </si>
  <si>
    <t>Hillinger</t>
  </si>
  <si>
    <t>Leo</t>
  </si>
  <si>
    <t>629-1.</t>
  </si>
  <si>
    <t>HILLINGER FREEWHEEL</t>
  </si>
  <si>
    <t>Dean Schenkl</t>
  </si>
  <si>
    <t>Schenkl</t>
  </si>
  <si>
    <t>625-2.</t>
  </si>
  <si>
    <t>Sean Johnston</t>
  </si>
  <si>
    <t>625-1.</t>
  </si>
  <si>
    <t>Hillbilly's</t>
  </si>
  <si>
    <t>Corne Barnard</t>
  </si>
  <si>
    <t>Corne</t>
  </si>
  <si>
    <t>161-2.</t>
  </si>
  <si>
    <t>Brad Gold</t>
  </si>
  <si>
    <t>Gold</t>
  </si>
  <si>
    <t>Brad</t>
  </si>
  <si>
    <t>161-1.</t>
  </si>
  <si>
    <t>HGG Financial Group</t>
  </si>
  <si>
    <t>Jan  Drybooms</t>
  </si>
  <si>
    <t>Drybooms</t>
  </si>
  <si>
    <t xml:space="preserve">Jan </t>
  </si>
  <si>
    <t>611-2.</t>
  </si>
  <si>
    <t>Philip Malcorps</t>
  </si>
  <si>
    <t>Malcorps</t>
  </si>
  <si>
    <t>611-1.</t>
  </si>
  <si>
    <t xml:space="preserve">Hertals Bikers </t>
  </si>
  <si>
    <t>Johan Koekemoer</t>
  </si>
  <si>
    <t>Koekemoer</t>
  </si>
  <si>
    <t>546-2.</t>
  </si>
  <si>
    <t>Francois Wessels</t>
  </si>
  <si>
    <t>Wessels</t>
  </si>
  <si>
    <t>546-1.</t>
  </si>
  <si>
    <t>Devilliers (Div)  Odendaal</t>
  </si>
  <si>
    <t xml:space="preserve">Devilliers (Div) </t>
  </si>
  <si>
    <t>439-2.</t>
  </si>
  <si>
    <t>439-1.</t>
  </si>
  <si>
    <t>HDK</t>
  </si>
  <si>
    <t>Brown</t>
  </si>
  <si>
    <t>392-2.</t>
  </si>
  <si>
    <t>Danie Smit</t>
  </si>
  <si>
    <t>Danie</t>
  </si>
  <si>
    <t>392-1.</t>
  </si>
  <si>
    <t>Hammer &amp; Nail</t>
  </si>
  <si>
    <t>Ame Cowley</t>
  </si>
  <si>
    <t>Cowley</t>
  </si>
  <si>
    <t>Ame</t>
  </si>
  <si>
    <t>216-2.</t>
  </si>
  <si>
    <t>Spencer Cowley</t>
  </si>
  <si>
    <t>216-1.</t>
  </si>
  <si>
    <t>Hamilton's</t>
  </si>
  <si>
    <t>Frank Scheers</t>
  </si>
  <si>
    <t>686-2.</t>
  </si>
  <si>
    <t>Carl Mintjens</t>
  </si>
  <si>
    <t>Mintjens</t>
  </si>
  <si>
    <t>686-1.</t>
  </si>
  <si>
    <t>Halse Duvels</t>
  </si>
  <si>
    <t>Cobus Swanepoel</t>
  </si>
  <si>
    <t>119-2.</t>
  </si>
  <si>
    <t>Nicholas Allen</t>
  </si>
  <si>
    <t>Allen</t>
  </si>
  <si>
    <t>119-1.</t>
  </si>
  <si>
    <t>GVK - Siya Zama</t>
  </si>
  <si>
    <t>Hilde</t>
  </si>
  <si>
    <t>Trond</t>
  </si>
  <si>
    <t>113-2.</t>
  </si>
  <si>
    <t>Tollefsen</t>
  </si>
  <si>
    <t>Ivar</t>
  </si>
  <si>
    <t>113-1.</t>
  </si>
  <si>
    <t>Gutta Boyz</t>
  </si>
  <si>
    <t>Van Aswegen</t>
  </si>
  <si>
    <t>Michelle</t>
  </si>
  <si>
    <t>156-2.</t>
  </si>
  <si>
    <t>John Soper</t>
  </si>
  <si>
    <t>Soper</t>
  </si>
  <si>
    <t>156-1.</t>
  </si>
  <si>
    <t>Gurit / AMT Composites</t>
  </si>
  <si>
    <t>Reto Denzler</t>
  </si>
  <si>
    <t>Denzler</t>
  </si>
  <si>
    <t>Reto</t>
  </si>
  <si>
    <t>155-2.</t>
  </si>
  <si>
    <t>Markus Sterf</t>
  </si>
  <si>
    <t>Sterf</t>
  </si>
  <si>
    <t>155-1.</t>
  </si>
  <si>
    <t>Gruppo Sportivo</t>
  </si>
  <si>
    <t>Ben Regal</t>
  </si>
  <si>
    <t>Regal</t>
  </si>
  <si>
    <t>285-2.</t>
  </si>
  <si>
    <t>Kevin Brentley</t>
  </si>
  <si>
    <t>Brentley</t>
  </si>
  <si>
    <t>285-1.</t>
  </si>
  <si>
    <t>Grumpy and Potter</t>
  </si>
  <si>
    <t>Nesia DeSwardt</t>
  </si>
  <si>
    <t>DeSwardt</t>
  </si>
  <si>
    <t>Nesia</t>
  </si>
  <si>
    <t>222-2.</t>
  </si>
  <si>
    <t>Faan DeSwardt</t>
  </si>
  <si>
    <t>Faan</t>
  </si>
  <si>
    <t>222-1.</t>
  </si>
  <si>
    <t>Grit Grinders</t>
  </si>
  <si>
    <t>Colin Morgan</t>
  </si>
  <si>
    <t>Colin</t>
  </si>
  <si>
    <t>679-2.</t>
  </si>
  <si>
    <t>Stephen Eachus</t>
  </si>
  <si>
    <t>Eachus</t>
  </si>
  <si>
    <t>679-1.</t>
  </si>
  <si>
    <t>GREATSOFT CRM</t>
  </si>
  <si>
    <t>Corrie Muller</t>
  </si>
  <si>
    <t>Muller</t>
  </si>
  <si>
    <t>Corrie</t>
  </si>
  <si>
    <t>112-2.</t>
  </si>
  <si>
    <t>Piet Swiegers</t>
  </si>
  <si>
    <t>Swiegers</t>
  </si>
  <si>
    <t>112-1.</t>
  </si>
  <si>
    <t>Gondwana  Namibia</t>
  </si>
  <si>
    <t>Damian Henzi</t>
  </si>
  <si>
    <t>Henzi</t>
  </si>
  <si>
    <t>Damian</t>
  </si>
  <si>
    <t>248-2.</t>
  </si>
  <si>
    <t>Hugo Stettler</t>
  </si>
  <si>
    <t>Stettler</t>
  </si>
  <si>
    <t>248-1.</t>
  </si>
  <si>
    <t>gommerbiker</t>
  </si>
  <si>
    <t>Caspar Coppetti</t>
  </si>
  <si>
    <t>Coppetti</t>
  </si>
  <si>
    <t>Caspar</t>
  </si>
  <si>
    <t>436-2.</t>
  </si>
  <si>
    <t>Marc Maurer</t>
  </si>
  <si>
    <t>Maurer</t>
  </si>
  <si>
    <t>436-1.</t>
  </si>
  <si>
    <t>Johan Marais</t>
  </si>
  <si>
    <t>Marais</t>
  </si>
  <si>
    <t>109-2.</t>
  </si>
  <si>
    <t>Blaauw</t>
  </si>
  <si>
    <t>Henning</t>
  </si>
  <si>
    <t>109-1.</t>
  </si>
  <si>
    <t>Chorley</t>
  </si>
  <si>
    <t>91-2.</t>
  </si>
  <si>
    <t>John Smit</t>
  </si>
  <si>
    <t>91-1.</t>
  </si>
  <si>
    <t>Ginger Defenders</t>
  </si>
  <si>
    <t>Nick Caine</t>
  </si>
  <si>
    <t>Caine</t>
  </si>
  <si>
    <t>Nick</t>
  </si>
  <si>
    <t>700-2.</t>
  </si>
  <si>
    <t>Darren Covington</t>
  </si>
  <si>
    <t>Covington</t>
  </si>
  <si>
    <t>700-1.</t>
  </si>
  <si>
    <t>Gilbert</t>
  </si>
  <si>
    <t>Sakkie</t>
  </si>
  <si>
    <t>101-2.</t>
  </si>
  <si>
    <t>Hannes</t>
  </si>
  <si>
    <t>101-1.</t>
  </si>
  <si>
    <t>Giant Masters</t>
  </si>
  <si>
    <t>Christopher Van Rooyen</t>
  </si>
  <si>
    <t>Van Rooyen</t>
  </si>
  <si>
    <t>322-2.</t>
  </si>
  <si>
    <t>Gert Nel</t>
  </si>
  <si>
    <t>322-1.</t>
  </si>
  <si>
    <t>GERT NEL INC ATTORNEYS</t>
  </si>
  <si>
    <t>Ruediger Weskamm</t>
  </si>
  <si>
    <t>Weskamm</t>
  </si>
  <si>
    <t>Ruediger</t>
  </si>
  <si>
    <t>610-2.</t>
  </si>
  <si>
    <t>Marcus Hahnke</t>
  </si>
  <si>
    <t>Hahnke</t>
  </si>
  <si>
    <t>Marcus</t>
  </si>
  <si>
    <t>610-1.</t>
  </si>
  <si>
    <t>German Lowlanders</t>
  </si>
  <si>
    <t>Cardin</t>
  </si>
  <si>
    <t>609-2.</t>
  </si>
  <si>
    <t>Della Vedova</t>
  </si>
  <si>
    <t>Luca</t>
  </si>
  <si>
    <t>609-1.</t>
  </si>
  <si>
    <t xml:space="preserve">Gemini </t>
  </si>
  <si>
    <t>Ubbo Kuper</t>
  </si>
  <si>
    <t>Kuper</t>
  </si>
  <si>
    <t>Ubbo</t>
  </si>
  <si>
    <t>671-2.</t>
  </si>
  <si>
    <t>Mark Van Der A</t>
  </si>
  <si>
    <t>Van Der A</t>
  </si>
  <si>
    <t>671-1.</t>
  </si>
  <si>
    <t>GBv Huppakee</t>
  </si>
  <si>
    <t>Rafael Campos</t>
  </si>
  <si>
    <t>Campos</t>
  </si>
  <si>
    <t>Rafael</t>
  </si>
  <si>
    <t>376-2.</t>
  </si>
  <si>
    <t>Leonardo Mello</t>
  </si>
  <si>
    <t>Mello</t>
  </si>
  <si>
    <t>Leonardo</t>
  </si>
  <si>
    <t>376-1.</t>
  </si>
  <si>
    <t xml:space="preserve">Gato Gordo </t>
  </si>
  <si>
    <t>Mark Bowman</t>
  </si>
  <si>
    <t>Bowman</t>
  </si>
  <si>
    <t>321-2.</t>
  </si>
  <si>
    <t>Dunn</t>
  </si>
  <si>
    <t>321-1.</t>
  </si>
  <si>
    <t>Moreno Ortega</t>
  </si>
  <si>
    <t>Antonio</t>
  </si>
  <si>
    <t>71-2.</t>
  </si>
  <si>
    <t>Ramona Gabriel Batalla</t>
  </si>
  <si>
    <t>Gabriel Batalla</t>
  </si>
  <si>
    <t>Ramona</t>
  </si>
  <si>
    <t>71-1.</t>
  </si>
  <si>
    <t>Garmin Ixcor</t>
  </si>
  <si>
    <t>Gabris</t>
  </si>
  <si>
    <t>154-2.</t>
  </si>
  <si>
    <t>David Hromada</t>
  </si>
  <si>
    <t>Hromada</t>
  </si>
  <si>
    <t>154-1.</t>
  </si>
  <si>
    <t xml:space="preserve">Gapp System Cabtech  </t>
  </si>
  <si>
    <t>Sarah Hill</t>
  </si>
  <si>
    <t>Hill</t>
  </si>
  <si>
    <t>Sarah</t>
  </si>
  <si>
    <t>56-2.</t>
  </si>
  <si>
    <t>Theresa Ralph</t>
  </si>
  <si>
    <t>Theresa</t>
  </si>
  <si>
    <t>56-1.</t>
  </si>
  <si>
    <t>Galileo Risk</t>
  </si>
  <si>
    <t>Luca Peveri</t>
  </si>
  <si>
    <t>Peveri</t>
  </si>
  <si>
    <t>434-2.</t>
  </si>
  <si>
    <t>Andrea Balboni</t>
  </si>
  <si>
    <t>Balboni</t>
  </si>
  <si>
    <t>434-1.</t>
  </si>
  <si>
    <t xml:space="preserve">GaGa Bike </t>
  </si>
  <si>
    <t>Jose Santana Dominguez</t>
  </si>
  <si>
    <t>Santana Dominguez</t>
  </si>
  <si>
    <t>432-2.</t>
  </si>
  <si>
    <t>Massimiliano Conte</t>
  </si>
  <si>
    <t>Conte</t>
  </si>
  <si>
    <t>Massimiliano</t>
  </si>
  <si>
    <t>432-1.</t>
  </si>
  <si>
    <t xml:space="preserve">Fullgas SportMassage </t>
  </si>
  <si>
    <t>Simon Wentzel</t>
  </si>
  <si>
    <t>695-2.</t>
  </si>
  <si>
    <t>Francois Pienaar</t>
  </si>
  <si>
    <t>695-1.</t>
  </si>
  <si>
    <t>Fronk and the ManBun</t>
  </si>
  <si>
    <t>Franco De Sousa</t>
  </si>
  <si>
    <t>De Sousa</t>
  </si>
  <si>
    <t>Franco</t>
  </si>
  <si>
    <t>343-2.</t>
  </si>
  <si>
    <t>Correia</t>
  </si>
  <si>
    <t>343-1.</t>
  </si>
  <si>
    <t>Francor</t>
  </si>
  <si>
    <t>Jan Lombaard</t>
  </si>
  <si>
    <t>Lombaard</t>
  </si>
  <si>
    <t>221-2.</t>
  </si>
  <si>
    <t>Jacqui Jackson</t>
  </si>
  <si>
    <t>Jackson</t>
  </si>
  <si>
    <t>Jacqui</t>
  </si>
  <si>
    <t>221-1.</t>
  </si>
  <si>
    <t>Fortuitous J's</t>
  </si>
  <si>
    <t>Joeri Verschueren</t>
  </si>
  <si>
    <t>Verschueren</t>
  </si>
  <si>
    <t>Joeri</t>
  </si>
  <si>
    <t>429-2.</t>
  </si>
  <si>
    <t>Kris Guns</t>
  </si>
  <si>
    <t>Guns</t>
  </si>
  <si>
    <t>Kris</t>
  </si>
  <si>
    <t>429-1.</t>
  </si>
  <si>
    <t>Fortis Metals Cycling</t>
  </si>
  <si>
    <t>Tony Cole</t>
  </si>
  <si>
    <t>Cole</t>
  </si>
  <si>
    <t>153-2.</t>
  </si>
  <si>
    <t>Tim Lotz</t>
  </si>
  <si>
    <t>153-1.</t>
  </si>
  <si>
    <t>Fork and Cork</t>
  </si>
  <si>
    <t>Boyce</t>
  </si>
  <si>
    <t>Don</t>
  </si>
  <si>
    <t>152-2.</t>
  </si>
  <si>
    <t>O'brien</t>
  </si>
  <si>
    <t>152-1.</t>
  </si>
  <si>
    <t>403-2.</t>
  </si>
  <si>
    <t>Andrea Olivi</t>
  </si>
  <si>
    <t>Olivi</t>
  </si>
  <si>
    <t>403-1.</t>
  </si>
  <si>
    <t>FoodNess</t>
  </si>
  <si>
    <t>Felipe Sales Martin</t>
  </si>
  <si>
    <t>Sales Martin</t>
  </si>
  <si>
    <t>Felipe</t>
  </si>
  <si>
    <t>604-2.</t>
  </si>
  <si>
    <t xml:space="preserve">Vicente  Ávila Monte </t>
  </si>
  <si>
    <t xml:space="preserve">Ávila Monte </t>
  </si>
  <si>
    <t xml:space="preserve">Vicente </t>
  </si>
  <si>
    <t>604-1.</t>
  </si>
  <si>
    <t>FMFU</t>
  </si>
  <si>
    <t>Matthias Flury</t>
  </si>
  <si>
    <t>Flury</t>
  </si>
  <si>
    <t>151-2.</t>
  </si>
  <si>
    <t>Marcel Boss</t>
  </si>
  <si>
    <t>Boss</t>
  </si>
  <si>
    <t>151-1.</t>
  </si>
  <si>
    <t>flury tools switzerland</t>
  </si>
  <si>
    <t>Peter Mangold</t>
  </si>
  <si>
    <t>Mangold</t>
  </si>
  <si>
    <t>263-2.</t>
  </si>
  <si>
    <t>Derek Jaeger</t>
  </si>
  <si>
    <t>Jaeger</t>
  </si>
  <si>
    <t>263-1.</t>
  </si>
  <si>
    <t>Fluehbiker</t>
  </si>
  <si>
    <t xml:space="preserve">Denis  Henriques </t>
  </si>
  <si>
    <t xml:space="preserve">Henriques </t>
  </si>
  <si>
    <t xml:space="preserve">Denis </t>
  </si>
  <si>
    <t>603-2.</t>
  </si>
  <si>
    <t>Turano</t>
  </si>
  <si>
    <t>Guilherme</t>
  </si>
  <si>
    <t>603-1.</t>
  </si>
  <si>
    <t xml:space="preserve">FIP Moc race </t>
  </si>
  <si>
    <t>Harris</t>
  </si>
  <si>
    <t>413-2.</t>
  </si>
  <si>
    <t>Andre Avenant</t>
  </si>
  <si>
    <t>Avenant</t>
  </si>
  <si>
    <t>413-1.</t>
  </si>
  <si>
    <t>Fine&amp;Country Helderberg</t>
  </si>
  <si>
    <t>Marcel Schlatter</t>
  </si>
  <si>
    <t>Schlatter</t>
  </si>
  <si>
    <t>458-2.</t>
  </si>
  <si>
    <t>Luca Formoso</t>
  </si>
  <si>
    <t>Formoso</t>
  </si>
  <si>
    <t>458-1.</t>
  </si>
  <si>
    <t xml:space="preserve">Felt-Orbea-SRAM cosy </t>
  </si>
  <si>
    <t>Chris McCready</t>
  </si>
  <si>
    <t>McCready</t>
  </si>
  <si>
    <t>583-2.</t>
  </si>
  <si>
    <t>Schalk Burger</t>
  </si>
  <si>
    <t>Schalk</t>
  </si>
  <si>
    <t>583-1.</t>
  </si>
  <si>
    <t>Fatties and Moanies</t>
  </si>
  <si>
    <t>Chanan</t>
  </si>
  <si>
    <t>47-2.</t>
  </si>
  <si>
    <t>Gale</t>
  </si>
  <si>
    <t>47-1.</t>
  </si>
  <si>
    <t>106-2.</t>
  </si>
  <si>
    <t>Faundez</t>
  </si>
  <si>
    <t>106-1.</t>
  </si>
  <si>
    <t>Adiel Mohamed</t>
  </si>
  <si>
    <t>Adiel</t>
  </si>
  <si>
    <t>441-2.</t>
  </si>
  <si>
    <t>Farhaad Khan</t>
  </si>
  <si>
    <t>Khan</t>
  </si>
  <si>
    <t>Farhaad</t>
  </si>
  <si>
    <t>441-1.</t>
  </si>
  <si>
    <t>FandSAuto</t>
  </si>
  <si>
    <t>Jose Bernardo Vintimilla Corral</t>
  </si>
  <si>
    <t>Vintimilla Corral</t>
  </si>
  <si>
    <t>Jose Bernardo</t>
  </si>
  <si>
    <t>44-2.</t>
  </si>
  <si>
    <t>Galo Tamayo</t>
  </si>
  <si>
    <t>Tamayo</t>
  </si>
  <si>
    <t>Galo</t>
  </si>
  <si>
    <t>44-1.</t>
  </si>
  <si>
    <t xml:space="preserve">Fairis / Jac / Uniandes </t>
  </si>
  <si>
    <t>Nathan Bokwe</t>
  </si>
  <si>
    <t>Bokwe</t>
  </si>
  <si>
    <t>Nathan</t>
  </si>
  <si>
    <t>382-2.</t>
  </si>
  <si>
    <t>Bennett</t>
  </si>
  <si>
    <t>382-1.</t>
  </si>
  <si>
    <t>Bertus Van Der Veen</t>
  </si>
  <si>
    <t>Van Der Veen</t>
  </si>
  <si>
    <t>Bertus</t>
  </si>
  <si>
    <t>252-2.</t>
  </si>
  <si>
    <t>Eben Laubscher</t>
  </si>
  <si>
    <t>Eben</t>
  </si>
  <si>
    <t>252-1.</t>
  </si>
  <si>
    <t>Euro Appliances</t>
  </si>
  <si>
    <t>Elciones Gervasio Valdameri</t>
  </si>
  <si>
    <t>Valdameri</t>
  </si>
  <si>
    <t>Elciones Gervasio</t>
  </si>
  <si>
    <t>220-2.</t>
  </si>
  <si>
    <t>Tatiana Furlan</t>
  </si>
  <si>
    <t>Furlan</t>
  </si>
  <si>
    <t>Tatiana</t>
  </si>
  <si>
    <t>220-1.</t>
  </si>
  <si>
    <t>ESPECIALISSIMA/VALDAMERI</t>
  </si>
  <si>
    <t>Raul Navarro Acuna</t>
  </si>
  <si>
    <t>Navarro Acuna</t>
  </si>
  <si>
    <t>Raul</t>
  </si>
  <si>
    <t>549-2.</t>
  </si>
  <si>
    <t>Wilkins</t>
  </si>
  <si>
    <t>549-1.</t>
  </si>
  <si>
    <t>Ernesto´s cycling</t>
  </si>
  <si>
    <t>Ruedi Senn</t>
  </si>
  <si>
    <t>Senn</t>
  </si>
  <si>
    <t>Ruedi</t>
  </si>
  <si>
    <t>564-2.</t>
  </si>
  <si>
    <t>Beat  Aerni</t>
  </si>
  <si>
    <t>Aerni</t>
  </si>
  <si>
    <t xml:space="preserve">Beat </t>
  </si>
  <si>
    <t>564-1.</t>
  </si>
  <si>
    <t>Erne Spirit</t>
  </si>
  <si>
    <t>Benjamin Weil</t>
  </si>
  <si>
    <t>Weil</t>
  </si>
  <si>
    <t>39-2.</t>
  </si>
  <si>
    <t>Sascha Weil</t>
  </si>
  <si>
    <t>Sascha</t>
  </si>
  <si>
    <t>39-1.</t>
  </si>
  <si>
    <t>ERG 1900 EV.</t>
  </si>
  <si>
    <t>Mario Augusto Monroy</t>
  </si>
  <si>
    <t>Monroy</t>
  </si>
  <si>
    <t>Mario Augusto</t>
  </si>
  <si>
    <t>601-2.</t>
  </si>
  <si>
    <t>Jose Omar Torres Penaloza</t>
  </si>
  <si>
    <t>Torres Penaloza</t>
  </si>
  <si>
    <t>Jose Omar</t>
  </si>
  <si>
    <t>601-1.</t>
  </si>
  <si>
    <t>EQUIPO COLOMBIA CHIA</t>
  </si>
  <si>
    <t>Patrick Hilti</t>
  </si>
  <si>
    <t>Hilti</t>
  </si>
  <si>
    <t>261-2.</t>
  </si>
  <si>
    <t>Markus Peter Frey</t>
  </si>
  <si>
    <t>Markus Peter</t>
  </si>
  <si>
    <t>261-1.</t>
  </si>
  <si>
    <t>Equipe Suisse II</t>
  </si>
  <si>
    <t>Franz Aregger</t>
  </si>
  <si>
    <t>Aregger</t>
  </si>
  <si>
    <t>Franz</t>
  </si>
  <si>
    <t>260-2.</t>
  </si>
  <si>
    <t>Andreas Niederhäuser</t>
  </si>
  <si>
    <t>Niederhäuser</t>
  </si>
  <si>
    <t>260-1.</t>
  </si>
  <si>
    <t>Equipe Suisse I</t>
  </si>
  <si>
    <t>Hanlie Snyman</t>
  </si>
  <si>
    <t>Hanlie</t>
  </si>
  <si>
    <t>219-2.</t>
  </si>
  <si>
    <t>219-1.</t>
  </si>
  <si>
    <t>Epic Fun</t>
  </si>
  <si>
    <t>Stefan Van Wyk</t>
  </si>
  <si>
    <t>426-2.</t>
  </si>
  <si>
    <t>Kobus Visser</t>
  </si>
  <si>
    <t>Kobus</t>
  </si>
  <si>
    <t>426-1.</t>
  </si>
  <si>
    <t>Energy Master Builders</t>
  </si>
  <si>
    <t>James Courtney</t>
  </si>
  <si>
    <t>Courtney</t>
  </si>
  <si>
    <t>264-2.</t>
  </si>
  <si>
    <t>Brian Gouldie</t>
  </si>
  <si>
    <t>Gouldie</t>
  </si>
  <si>
    <t>264-1.</t>
  </si>
  <si>
    <t>Endless Horizons</t>
  </si>
  <si>
    <t>Stephen van Niekerk</t>
  </si>
  <si>
    <t>van Niekerk</t>
  </si>
  <si>
    <t>Stuart Meyer</t>
  </si>
  <si>
    <t>Meyer</t>
  </si>
  <si>
    <t>187-1.</t>
  </si>
  <si>
    <t>EC RIDE 2019</t>
  </si>
  <si>
    <t>Andreas Liermann</t>
  </si>
  <si>
    <t>Liermann</t>
  </si>
  <si>
    <t>425-2.</t>
  </si>
  <si>
    <t>De Jager</t>
  </si>
  <si>
    <t>Garth</t>
  </si>
  <si>
    <t>425-1.</t>
  </si>
  <si>
    <t>EBE-Racing</t>
  </si>
  <si>
    <t>Dominic Bright</t>
  </si>
  <si>
    <t>Bright</t>
  </si>
  <si>
    <t>Dominic</t>
  </si>
  <si>
    <t>540-2.</t>
  </si>
  <si>
    <t>Lewis</t>
  </si>
  <si>
    <t>Robin</t>
  </si>
  <si>
    <t>540-1.</t>
  </si>
  <si>
    <t>EAGLE LIGHTING VOLTEX</t>
  </si>
  <si>
    <t>Chris Noble</t>
  </si>
  <si>
    <t>Noble</t>
  </si>
  <si>
    <t>423-2.</t>
  </si>
  <si>
    <t>Minihane</t>
  </si>
  <si>
    <t>Revelin</t>
  </si>
  <si>
    <t>423-1.</t>
  </si>
  <si>
    <t>Dust Busters</t>
  </si>
  <si>
    <t>Johan De Wet</t>
  </si>
  <si>
    <t>De Wet</t>
  </si>
  <si>
    <t>259-1.</t>
  </si>
  <si>
    <t>Du Toitskloof Wines</t>
  </si>
  <si>
    <t>Straschnow</t>
  </si>
  <si>
    <t>Noam</t>
  </si>
  <si>
    <t>148-2.</t>
  </si>
  <si>
    <t>Fridman</t>
  </si>
  <si>
    <t>Yuval</t>
  </si>
  <si>
    <t>148-1.</t>
  </si>
  <si>
    <t>DT Swiss Mitas Israel</t>
  </si>
  <si>
    <t>Gert Heyns</t>
  </si>
  <si>
    <t>12-1.</t>
  </si>
  <si>
    <t>Lars Forster</t>
  </si>
  <si>
    <t>Forster</t>
  </si>
  <si>
    <t>12-2.</t>
  </si>
  <si>
    <t>DSV-SCOTT-SRAM</t>
  </si>
  <si>
    <t>John De Bruyn</t>
  </si>
  <si>
    <t>De Bruyn</t>
  </si>
  <si>
    <t>110-2.</t>
  </si>
  <si>
    <t>Van Schoor</t>
  </si>
  <si>
    <t>110-1.</t>
  </si>
  <si>
    <t>DSTV Media</t>
  </si>
  <si>
    <t>Marius De Kock</t>
  </si>
  <si>
    <t>De Kock</t>
  </si>
  <si>
    <t>598-2.</t>
  </si>
  <si>
    <t>Reinhardt  Visser</t>
  </si>
  <si>
    <t xml:space="preserve">Reinhardt </t>
  </si>
  <si>
    <t>598-1.</t>
  </si>
  <si>
    <t>Druiwetros / Land Staal</t>
  </si>
  <si>
    <t>Miguel Angel Tortajada Buj</t>
  </si>
  <si>
    <t>Tortajada Buj</t>
  </si>
  <si>
    <t>402-2.</t>
  </si>
  <si>
    <t>Hector Ayuso</t>
  </si>
  <si>
    <t>Ayuso</t>
  </si>
  <si>
    <t>402-1.</t>
  </si>
  <si>
    <t>Dresscode</t>
  </si>
  <si>
    <t>Hannes Jonker</t>
  </si>
  <si>
    <t>Jonker</t>
  </si>
  <si>
    <t>359-2.</t>
  </si>
  <si>
    <t xml:space="preserve">Zack </t>
  </si>
  <si>
    <t>359-1.</t>
  </si>
  <si>
    <t>Dr Jekyll and Mr Hyde</t>
  </si>
  <si>
    <t>Sander Van Den Born</t>
  </si>
  <si>
    <t>Van Den Born</t>
  </si>
  <si>
    <t>Sander</t>
  </si>
  <si>
    <t>105-2.</t>
  </si>
  <si>
    <t>Theuns</t>
  </si>
  <si>
    <t>Enrico</t>
  </si>
  <si>
    <t>105-1.</t>
  </si>
  <si>
    <t>Double Dutch</t>
  </si>
  <si>
    <t>Nico Pfitzenmaier</t>
  </si>
  <si>
    <t>Pfitzenmaier</t>
  </si>
  <si>
    <t>61-2.</t>
  </si>
  <si>
    <t>Shaun Frayne</t>
  </si>
  <si>
    <t>Frayne</t>
  </si>
  <si>
    <t>61-1.</t>
  </si>
  <si>
    <t>dormakaba SSA</t>
  </si>
  <si>
    <t>Amy Mcdougall</t>
  </si>
  <si>
    <t>Mcdougall</t>
  </si>
  <si>
    <t>Amy</t>
  </si>
  <si>
    <t>55-2.</t>
  </si>
  <si>
    <t>Sanders</t>
  </si>
  <si>
    <t>Samantha</t>
  </si>
  <si>
    <t>55-1.</t>
  </si>
  <si>
    <t>dormakaba Ladies</t>
  </si>
  <si>
    <t>Dirk Oerlemans</t>
  </si>
  <si>
    <t>Oerlemans</t>
  </si>
  <si>
    <t>352-2.</t>
  </si>
  <si>
    <t>Stoltz</t>
  </si>
  <si>
    <t>352-1.</t>
  </si>
  <si>
    <t>Loebenberg</t>
  </si>
  <si>
    <t>147-2.</t>
  </si>
  <si>
    <t>Griggs</t>
  </si>
  <si>
    <t>147-1.</t>
  </si>
  <si>
    <t>Dirty Majic Dudes</t>
  </si>
  <si>
    <t>Tinie Bonnet</t>
  </si>
  <si>
    <t>Bonnet</t>
  </si>
  <si>
    <t>Tinie</t>
  </si>
  <si>
    <t>599-2.</t>
  </si>
  <si>
    <t>Wolfgang Neff</t>
  </si>
  <si>
    <t>Neff</t>
  </si>
  <si>
    <t>Wolfgang</t>
  </si>
  <si>
    <t>599-1.</t>
  </si>
  <si>
    <t>Dikkes &amp; Dunnes</t>
  </si>
  <si>
    <t>Gielie de Swardt</t>
  </si>
  <si>
    <t>de Swardt</t>
  </si>
  <si>
    <t>Gielie</t>
  </si>
  <si>
    <t>144-2.</t>
  </si>
  <si>
    <t>Graeme Brien</t>
  </si>
  <si>
    <t>Brien</t>
  </si>
  <si>
    <t>Graeme</t>
  </si>
  <si>
    <t>144-1.</t>
  </si>
  <si>
    <t>Diesel Riders</t>
  </si>
  <si>
    <t>371-2.</t>
  </si>
  <si>
    <t>Jean-marie De Buck Van Overstraeten</t>
  </si>
  <si>
    <t>De Buck Van Overstraeten</t>
  </si>
  <si>
    <t>Jean-marie</t>
  </si>
  <si>
    <t>371-1.</t>
  </si>
  <si>
    <t>Devonbosch 3</t>
  </si>
  <si>
    <t>Bart Cocquyt</t>
  </si>
  <si>
    <t>Cocquyt</t>
  </si>
  <si>
    <t>370-2.</t>
  </si>
  <si>
    <t>Gunther Biddelo</t>
  </si>
  <si>
    <t>Biddelo</t>
  </si>
  <si>
    <t>Gunther</t>
  </si>
  <si>
    <t>370-1.</t>
  </si>
  <si>
    <t>Devonbosch 2</t>
  </si>
  <si>
    <t>Filip Van Poucke</t>
  </si>
  <si>
    <t>Van Poucke</t>
  </si>
  <si>
    <t>Filip</t>
  </si>
  <si>
    <t>368-2.</t>
  </si>
  <si>
    <t>Marc Verhofste</t>
  </si>
  <si>
    <t>Verhofste</t>
  </si>
  <si>
    <t>368-1.</t>
  </si>
  <si>
    <t>Devonbosch 1</t>
  </si>
  <si>
    <t>David Fernandez</t>
  </si>
  <si>
    <t>Fernandez</t>
  </si>
  <si>
    <t>594-2.</t>
  </si>
  <si>
    <t>Mikael Schad</t>
  </si>
  <si>
    <t>Schad</t>
  </si>
  <si>
    <t>Mikael</t>
  </si>
  <si>
    <t>594-1.</t>
  </si>
  <si>
    <t>Deliveries MTB</t>
  </si>
  <si>
    <t>Gary Raath</t>
  </si>
  <si>
    <t>Raath</t>
  </si>
  <si>
    <t>143-2.</t>
  </si>
  <si>
    <t>Jacobs</t>
  </si>
  <si>
    <t>143-1.</t>
  </si>
  <si>
    <t>Andrew Hill</t>
  </si>
  <si>
    <t>36-2.</t>
  </si>
  <si>
    <t>Shaun-Nick Bester</t>
  </si>
  <si>
    <t>Bester</t>
  </si>
  <si>
    <t>Shaun-Nick</t>
  </si>
  <si>
    <t>36-1.</t>
  </si>
  <si>
    <t>DARKHORSE Wheels</t>
  </si>
  <si>
    <t>Jacob Smith</t>
  </si>
  <si>
    <t>Jacob</t>
  </si>
  <si>
    <t>418-2.</t>
  </si>
  <si>
    <t>Thomas Smith</t>
  </si>
  <si>
    <t>418-1.</t>
  </si>
  <si>
    <t>Dark Horse</t>
  </si>
  <si>
    <t>Allan Johansen</t>
  </si>
  <si>
    <t>Johansen</t>
  </si>
  <si>
    <t>Allan</t>
  </si>
  <si>
    <t>592-2.</t>
  </si>
  <si>
    <t>Jimmi Jacobsen</t>
  </si>
  <si>
    <t>Jacobsen</t>
  </si>
  <si>
    <t>Jimmi</t>
  </si>
  <si>
    <t>592-1.</t>
  </si>
  <si>
    <t>Danish Dream ride</t>
  </si>
  <si>
    <t>Stefan Duss</t>
  </si>
  <si>
    <t>593-2.</t>
  </si>
  <si>
    <t>Oliver Imfeld</t>
  </si>
  <si>
    <t>Imfeld</t>
  </si>
  <si>
    <t>593-1.</t>
  </si>
  <si>
    <t>Dani Schnider Radsport</t>
  </si>
  <si>
    <t>Marnus Swanepoel</t>
  </si>
  <si>
    <t>Marnus</t>
  </si>
  <si>
    <t>489-2.</t>
  </si>
  <si>
    <t>Antuan Van Rooyen</t>
  </si>
  <si>
    <t>Antuan</t>
  </si>
  <si>
    <t>489-1.</t>
  </si>
  <si>
    <t xml:space="preserve">Dairymaid </t>
  </si>
  <si>
    <t>De Klerk</t>
  </si>
  <si>
    <t>Wiehahn</t>
  </si>
  <si>
    <t>319-2.</t>
  </si>
  <si>
    <t>Wim De Klerk</t>
  </si>
  <si>
    <t>319-1.</t>
  </si>
  <si>
    <t>Dad and Son</t>
  </si>
  <si>
    <t>Paul Vanhonsebrouck</t>
  </si>
  <si>
    <t>Vanhonsebrouck</t>
  </si>
  <si>
    <t>258-2.</t>
  </si>
  <si>
    <t>Henk Dejonckheere</t>
  </si>
  <si>
    <t>Dejonckheere</t>
  </si>
  <si>
    <t>258-1.</t>
  </si>
  <si>
    <t xml:space="preserve">D-Hotel </t>
  </si>
  <si>
    <t>Ana Carolina  Reppetto</t>
  </si>
  <si>
    <t>Reppetto</t>
  </si>
  <si>
    <t xml:space="preserve">Ana Carolina </t>
  </si>
  <si>
    <t>227-2.</t>
  </si>
  <si>
    <t>Mariana Benitez</t>
  </si>
  <si>
    <t>Benitez</t>
  </si>
  <si>
    <t>Mariana</t>
  </si>
  <si>
    <t>227-1.</t>
  </si>
  <si>
    <t>Doug Guertin</t>
  </si>
  <si>
    <t>Guertin</t>
  </si>
  <si>
    <t>Doug</t>
  </si>
  <si>
    <t>215-2.</t>
  </si>
  <si>
    <t>Mary Guertin</t>
  </si>
  <si>
    <t>Mary</t>
  </si>
  <si>
    <t>215-1.</t>
  </si>
  <si>
    <t>Cyclonauts</t>
  </si>
  <si>
    <t>Allan Iacuone</t>
  </si>
  <si>
    <t>Iacuone</t>
  </si>
  <si>
    <t>559-2.</t>
  </si>
  <si>
    <t>Wade Wallace</t>
  </si>
  <si>
    <t>Wallace</t>
  </si>
  <si>
    <t>Wade</t>
  </si>
  <si>
    <t>559-1.</t>
  </si>
  <si>
    <t>CyclingTips.com</t>
  </si>
  <si>
    <t>Gustav Joyce</t>
  </si>
  <si>
    <t>Joyce</t>
  </si>
  <si>
    <t>Gustav</t>
  </si>
  <si>
    <t>142-2.</t>
  </si>
  <si>
    <t>142-1.</t>
  </si>
  <si>
    <t>Cyclesharp</t>
  </si>
  <si>
    <t>Jose Semper</t>
  </si>
  <si>
    <t>Semper</t>
  </si>
  <si>
    <t>591-2.</t>
  </si>
  <si>
    <t>Pantaleon Garcia Gonzalez</t>
  </si>
  <si>
    <t>Garcia Gonzalez</t>
  </si>
  <si>
    <t>Pantaleon</t>
  </si>
  <si>
    <t>591-1.</t>
  </si>
  <si>
    <t>CYCLE STORE</t>
  </si>
  <si>
    <t>De Lima</t>
  </si>
  <si>
    <t>317-2.</t>
  </si>
  <si>
    <t>Mclean</t>
  </si>
  <si>
    <t>317-1.</t>
  </si>
  <si>
    <t>Cycle Lab</t>
  </si>
  <si>
    <t>Denzyl O'donoghue</t>
  </si>
  <si>
    <t>O'donoghue</t>
  </si>
  <si>
    <t>Denzyl</t>
  </si>
  <si>
    <t>318-2.</t>
  </si>
  <si>
    <t>Du Preez</t>
  </si>
  <si>
    <t>318-1.</t>
  </si>
  <si>
    <t>Cycle 4 Cansa</t>
  </si>
  <si>
    <t>Ryan Richens</t>
  </si>
  <si>
    <t>Richens</t>
  </si>
  <si>
    <t>415-2.</t>
  </si>
  <si>
    <t>Chris Willemse</t>
  </si>
  <si>
    <t>Willemse</t>
  </si>
  <si>
    <t>415-1.</t>
  </si>
  <si>
    <t>CWC/Copper Collection</t>
  </si>
  <si>
    <t>Craig Aron</t>
  </si>
  <si>
    <t>Aron</t>
  </si>
  <si>
    <t>316-2.</t>
  </si>
  <si>
    <t>Willem Reitsma</t>
  </si>
  <si>
    <t>Reitsma</t>
  </si>
  <si>
    <t>316-1.</t>
  </si>
  <si>
    <t>CW</t>
  </si>
  <si>
    <t>Rudolf</t>
  </si>
  <si>
    <t>Jan-peter</t>
  </si>
  <si>
    <t>257-2.</t>
  </si>
  <si>
    <t>Georg Vinczencz</t>
  </si>
  <si>
    <t>Vinczencz</t>
  </si>
  <si>
    <t>Georg</t>
  </si>
  <si>
    <t>257-1.</t>
  </si>
  <si>
    <t>CURRY</t>
  </si>
  <si>
    <t>Brentjens</t>
  </si>
  <si>
    <t>66-2.</t>
  </si>
  <si>
    <t>Azevedo</t>
  </si>
  <si>
    <t>Abraao</t>
  </si>
  <si>
    <t>66-1.</t>
  </si>
  <si>
    <t>CST Sandd Bafang</t>
  </si>
  <si>
    <t>Martins Blums</t>
  </si>
  <si>
    <t>Blums</t>
  </si>
  <si>
    <t>Martins</t>
  </si>
  <si>
    <t>19-2.</t>
  </si>
  <si>
    <t>Sebastian Fini</t>
  </si>
  <si>
    <t>Fini</t>
  </si>
  <si>
    <t>19-1.</t>
  </si>
  <si>
    <t>CST Sandd</t>
  </si>
  <si>
    <t>Stephan Weyers</t>
  </si>
  <si>
    <t>Weyers</t>
  </si>
  <si>
    <t>Stephan</t>
  </si>
  <si>
    <t>399-2.</t>
  </si>
  <si>
    <t>Klindt</t>
  </si>
  <si>
    <t>Johann</t>
  </si>
  <si>
    <t>399-1.</t>
  </si>
  <si>
    <t xml:space="preserve">CSM CANSA Active </t>
  </si>
  <si>
    <t>Manuel Fernández Zárate</t>
  </si>
  <si>
    <t>Fernández Zárate</t>
  </si>
  <si>
    <t>590-2.</t>
  </si>
  <si>
    <t>Juan Alfonso Ramos Jimenez</t>
  </si>
  <si>
    <t>Ramos Jimenez</t>
  </si>
  <si>
    <t>Juan Alfonso</t>
  </si>
  <si>
    <t>590-1.</t>
  </si>
  <si>
    <t>Daniel Guerrero Lopez</t>
  </si>
  <si>
    <t>Guerrero Lopez</t>
  </si>
  <si>
    <t>589-2.</t>
  </si>
  <si>
    <t xml:space="preserve">Javier  Crespo Aguirre </t>
  </si>
  <si>
    <t xml:space="preserve">Crespo Aguirre </t>
  </si>
  <si>
    <t xml:space="preserve">Javier </t>
  </si>
  <si>
    <t>589-1.</t>
  </si>
  <si>
    <t>Jose Luis  Doval Asensio</t>
  </si>
  <si>
    <t>Doval Asensio</t>
  </si>
  <si>
    <t xml:space="preserve">Jose Luis </t>
  </si>
  <si>
    <t>600-2.</t>
  </si>
  <si>
    <t>Vicente  Garcia Elias</t>
  </si>
  <si>
    <t>Garcia Elias</t>
  </si>
  <si>
    <t>600-1.</t>
  </si>
  <si>
    <t>Adam Greve</t>
  </si>
  <si>
    <t>Greve</t>
  </si>
  <si>
    <t>311-2.</t>
  </si>
  <si>
    <t>Jarrod De Lange</t>
  </si>
  <si>
    <t>De Lange</t>
  </si>
  <si>
    <t>311-1.</t>
  </si>
  <si>
    <t>Credlab</t>
  </si>
  <si>
    <t>477-2.</t>
  </si>
  <si>
    <t>Romain Savatier</t>
  </si>
  <si>
    <t>Savatier</t>
  </si>
  <si>
    <t>Romain</t>
  </si>
  <si>
    <t>477-1.</t>
  </si>
  <si>
    <t>Crazy frog</t>
  </si>
  <si>
    <t>Michael Williams</t>
  </si>
  <si>
    <t>Williams</t>
  </si>
  <si>
    <t>141-2.</t>
  </si>
  <si>
    <t>John Cupido</t>
  </si>
  <si>
    <t>Cupido</t>
  </si>
  <si>
    <t>141-1.</t>
  </si>
  <si>
    <t>Crawford Boys</t>
  </si>
  <si>
    <t>Ludovico Corral</t>
  </si>
  <si>
    <t>Corral</t>
  </si>
  <si>
    <t>Ludovico</t>
  </si>
  <si>
    <t>588-2.</t>
  </si>
  <si>
    <t>Matias Corral</t>
  </si>
  <si>
    <t>Matias</t>
  </si>
  <si>
    <t>588-1.</t>
  </si>
  <si>
    <t>Corral Brothers</t>
  </si>
  <si>
    <t>312-2.</t>
  </si>
  <si>
    <t>Neil Vlaming</t>
  </si>
  <si>
    <t>Vlaming</t>
  </si>
  <si>
    <t>312-1.</t>
  </si>
  <si>
    <t>Corporate Apartment Group</t>
  </si>
  <si>
    <t>Andres  Panesso</t>
  </si>
  <si>
    <t>Panesso</t>
  </si>
  <si>
    <t xml:space="preserve">Andres </t>
  </si>
  <si>
    <t>412-2.</t>
  </si>
  <si>
    <t>Diego Arana</t>
  </si>
  <si>
    <t>Arana</t>
  </si>
  <si>
    <t>412-1.</t>
  </si>
  <si>
    <t xml:space="preserve">Colocar Racing </t>
  </si>
  <si>
    <t>Jürgen Wiechmann</t>
  </si>
  <si>
    <t>Wiechmann</t>
  </si>
  <si>
    <t>Jürgen</t>
  </si>
  <si>
    <t>253-2.</t>
  </si>
  <si>
    <t>Ulrich Kuhn</t>
  </si>
  <si>
    <t>Kuhn</t>
  </si>
  <si>
    <t>253-1.</t>
  </si>
  <si>
    <t>Coastbusters</t>
  </si>
  <si>
    <t>Clinton Miller</t>
  </si>
  <si>
    <t>256-2.</t>
  </si>
  <si>
    <t>Sean Miller</t>
  </si>
  <si>
    <t>256-1.</t>
  </si>
  <si>
    <t>Classiq Coatings</t>
  </si>
  <si>
    <t xml:space="preserve"> </t>
  </si>
  <si>
    <t>Costa</t>
  </si>
  <si>
    <t xml:space="preserve">Clarity </t>
  </si>
  <si>
    <t>Gerrit Steyn</t>
  </si>
  <si>
    <t>255-2.</t>
  </si>
  <si>
    <t>Piet Van Rensburg</t>
  </si>
  <si>
    <t>Van Rensburg</t>
  </si>
  <si>
    <t>255-1.</t>
  </si>
  <si>
    <t>CITRICOM</t>
  </si>
  <si>
    <t>Sergio Spalletta</t>
  </si>
  <si>
    <t>Spalletta</t>
  </si>
  <si>
    <t>139-2.</t>
  </si>
  <si>
    <t>Francesco Fortunato</t>
  </si>
  <si>
    <t>Fortunato</t>
  </si>
  <si>
    <t>Francesco</t>
  </si>
  <si>
    <t>139-1.</t>
  </si>
  <si>
    <t>Ciclotech</t>
  </si>
  <si>
    <t>Bart Seynaeve</t>
  </si>
  <si>
    <t>Seynaeve</t>
  </si>
  <si>
    <t>587-2.</t>
  </si>
  <si>
    <t>Jurgen De Witte</t>
  </si>
  <si>
    <t>De Witte</t>
  </si>
  <si>
    <t>Jurgen</t>
  </si>
  <si>
    <t>587-1.</t>
  </si>
  <si>
    <t>CIBEL/CEBON-ATOM6</t>
  </si>
  <si>
    <t>Riad Ahmed</t>
  </si>
  <si>
    <t>Ahmed</t>
  </si>
  <si>
    <t>Riad</t>
  </si>
  <si>
    <t>238-2.</t>
  </si>
  <si>
    <t>Kelly Huber</t>
  </si>
  <si>
    <t>Huber</t>
  </si>
  <si>
    <t>Kelly</t>
  </si>
  <si>
    <t>238-1.</t>
  </si>
  <si>
    <t>Chip and Away</t>
  </si>
  <si>
    <t>Jun Zhu</t>
  </si>
  <si>
    <t>Zhu</t>
  </si>
  <si>
    <t>Jun</t>
  </si>
  <si>
    <t>557-2.</t>
  </si>
  <si>
    <t>Jiujiang Mi</t>
  </si>
  <si>
    <t>Mi</t>
  </si>
  <si>
    <t>Jiujiang</t>
  </si>
  <si>
    <t>557-1.</t>
  </si>
  <si>
    <t xml:space="preserve">CHINA MTB </t>
  </si>
  <si>
    <t>Anibal Debandi</t>
  </si>
  <si>
    <t>Debandi</t>
  </si>
  <si>
    <t>Anibal</t>
  </si>
  <si>
    <t>214-2.</t>
  </si>
  <si>
    <t>Alicia Olivares</t>
  </si>
  <si>
    <t>Olivares</t>
  </si>
  <si>
    <t>Alicia</t>
  </si>
  <si>
    <t>214-1.</t>
  </si>
  <si>
    <t>chilean machine</t>
  </si>
  <si>
    <t>Sabine Votteler</t>
  </si>
  <si>
    <t>Votteler</t>
  </si>
  <si>
    <t>Sabine</t>
  </si>
  <si>
    <t>213-2.</t>
  </si>
  <si>
    <t>Luk Smeyers</t>
  </si>
  <si>
    <t>Smeyers</t>
  </si>
  <si>
    <t>Luk</t>
  </si>
  <si>
    <t>213-1.</t>
  </si>
  <si>
    <t>Challenge Your Limits</t>
  </si>
  <si>
    <t>Matthew Bridge</t>
  </si>
  <si>
    <t>Bridge</t>
  </si>
  <si>
    <t>405-2.</t>
  </si>
  <si>
    <t>Stuart Spies</t>
  </si>
  <si>
    <t>Spies</t>
  </si>
  <si>
    <t>405-1.</t>
  </si>
  <si>
    <t>CHAINGANG Racing</t>
  </si>
  <si>
    <t>gavin ryan</t>
  </si>
  <si>
    <t>ryan</t>
  </si>
  <si>
    <t>gavin</t>
  </si>
  <si>
    <t>411-2.</t>
  </si>
  <si>
    <t>Alexander Donaldson</t>
  </si>
  <si>
    <t>Donaldson</t>
  </si>
  <si>
    <t>411-1.</t>
  </si>
  <si>
    <t xml:space="preserve">Chaingang </t>
  </si>
  <si>
    <t>Keith Sutcliffe</t>
  </si>
  <si>
    <t>Keith</t>
  </si>
  <si>
    <t>138-2.</t>
  </si>
  <si>
    <t>Sean Shaw</t>
  </si>
  <si>
    <t>Shaw</t>
  </si>
  <si>
    <t>138-1.</t>
  </si>
  <si>
    <t>CHAFE RATTLE &amp;HUM</t>
  </si>
  <si>
    <t>Vinzent Dorn</t>
  </si>
  <si>
    <t>Dorn</t>
  </si>
  <si>
    <t>Vinzent</t>
  </si>
  <si>
    <t>24-2.</t>
  </si>
  <si>
    <t>Tristan de Lange</t>
  </si>
  <si>
    <t>Tristan</t>
  </si>
  <si>
    <t>24-1.</t>
  </si>
  <si>
    <t>Centurion Vaude 2</t>
  </si>
  <si>
    <t>378-1.</t>
  </si>
  <si>
    <t>378-2.</t>
  </si>
  <si>
    <t xml:space="preserve">CEL ENGENHARIA </t>
  </si>
  <si>
    <t>Hugh Cole</t>
  </si>
  <si>
    <t>Hugh</t>
  </si>
  <si>
    <t>585-2.</t>
  </si>
  <si>
    <t>Kevin Jacoby</t>
  </si>
  <si>
    <t>Jacoby</t>
  </si>
  <si>
    <t>585-1.</t>
  </si>
  <si>
    <t>CCT</t>
  </si>
  <si>
    <t>Raul Amaral</t>
  </si>
  <si>
    <t>Amaral</t>
  </si>
  <si>
    <t>584-2.</t>
  </si>
  <si>
    <t>Carlos Miguel Brito</t>
  </si>
  <si>
    <t>Brito</t>
  </si>
  <si>
    <t>Carlos Miguel</t>
  </si>
  <si>
    <t>584-1.</t>
  </si>
  <si>
    <t>CCRE</t>
  </si>
  <si>
    <t>Hans Juerg</t>
  </si>
  <si>
    <t>65-2.</t>
  </si>
  <si>
    <t>Bucher</t>
  </si>
  <si>
    <t>Barti</t>
  </si>
  <si>
    <t>65-1.</t>
  </si>
  <si>
    <t>CBC- Meerendal</t>
  </si>
  <si>
    <t>Gisler</t>
  </si>
  <si>
    <t>677-2.</t>
  </si>
  <si>
    <t>Mengucci</t>
  </si>
  <si>
    <t>Mirco</t>
  </si>
  <si>
    <t>677-1.</t>
  </si>
  <si>
    <t>David Birkwald Thorstensen</t>
  </si>
  <si>
    <t>Thorstensen</t>
  </si>
  <si>
    <t>David Birkwald</t>
  </si>
  <si>
    <t>417-2.</t>
  </si>
  <si>
    <t>Philip Dreyer</t>
  </si>
  <si>
    <t>Dreyer</t>
  </si>
  <si>
    <t>417-1.</t>
  </si>
  <si>
    <t>CAPT MTB</t>
  </si>
  <si>
    <t>Mike  Weerts</t>
  </si>
  <si>
    <t>Weerts</t>
  </si>
  <si>
    <t xml:space="preserve">Mike </t>
  </si>
  <si>
    <t>582-2.</t>
  </si>
  <si>
    <t>Arnold Weerts</t>
  </si>
  <si>
    <t>Arnold</t>
  </si>
  <si>
    <t>582-1.</t>
  </si>
  <si>
    <t>Capensis</t>
  </si>
  <si>
    <t>Robert Lightbody</t>
  </si>
  <si>
    <t>Lightbody</t>
  </si>
  <si>
    <t>581-2.</t>
  </si>
  <si>
    <t>Peter Griffiths</t>
  </si>
  <si>
    <t>Griffiths</t>
  </si>
  <si>
    <t>581-1.</t>
  </si>
  <si>
    <t>Cape Town Mavericks</t>
  </si>
  <si>
    <t>Schalk Van Der Merwe</t>
  </si>
  <si>
    <t>Jacques Lotriet</t>
  </si>
  <si>
    <t>Lotriet</t>
  </si>
  <si>
    <t>388-1.</t>
  </si>
  <si>
    <t>CANSA HEROES</t>
  </si>
  <si>
    <t>Janine Moore</t>
  </si>
  <si>
    <t>Moore</t>
  </si>
  <si>
    <t>Janine</t>
  </si>
  <si>
    <t>209-2.</t>
  </si>
  <si>
    <t>Hanja Oosthuizen</t>
  </si>
  <si>
    <t>Hanja</t>
  </si>
  <si>
    <t>209-1.</t>
  </si>
  <si>
    <t>Cansa</t>
  </si>
  <si>
    <t>Avancini</t>
  </si>
  <si>
    <t>Henrique</t>
  </si>
  <si>
    <t>3-2.</t>
  </si>
  <si>
    <t>Fumic</t>
  </si>
  <si>
    <t>3-1.</t>
  </si>
  <si>
    <t>Charles Nienaber</t>
  </si>
  <si>
    <t>Nienaber</t>
  </si>
  <si>
    <t>Charles</t>
  </si>
  <si>
    <t>309-2.</t>
  </si>
  <si>
    <t>Crous</t>
  </si>
  <si>
    <t>309-1.</t>
  </si>
  <si>
    <t>CALCULUS BIKES</t>
  </si>
  <si>
    <t>Duane Vock</t>
  </si>
  <si>
    <t>Vock</t>
  </si>
  <si>
    <t>580-2.</t>
  </si>
  <si>
    <t>Carl Liebenberg</t>
  </si>
  <si>
    <t>Liebenberg</t>
  </si>
  <si>
    <t>580-1.</t>
  </si>
  <si>
    <t>Calberg</t>
  </si>
  <si>
    <t>Juan Francisco Pastor Gil</t>
  </si>
  <si>
    <t>Pastor Gil</t>
  </si>
  <si>
    <t>Juan Francisco</t>
  </si>
  <si>
    <t>395-2.</t>
  </si>
  <si>
    <t>Carlos Moragues puga</t>
  </si>
  <si>
    <t>Moragues puga</t>
  </si>
  <si>
    <t>395-1.</t>
  </si>
  <si>
    <t>Stephan Fremeijer Pronk</t>
  </si>
  <si>
    <t>Fremeijer Pronk</t>
  </si>
  <si>
    <t>396-2.</t>
  </si>
  <si>
    <t>Lucas Gisbert Vives</t>
  </si>
  <si>
    <t>Gisbert Vives</t>
  </si>
  <si>
    <t>Lucas</t>
  </si>
  <si>
    <t>396-1.</t>
  </si>
  <si>
    <t>CALA BANDIDA CYCLING 1</t>
  </si>
  <si>
    <t>Pedro Castelló Caballero</t>
  </si>
  <si>
    <t>Castelló Caballero</t>
  </si>
  <si>
    <t>Pedro</t>
  </si>
  <si>
    <t>397-2.</t>
  </si>
  <si>
    <t>Victor Lopez Caselles</t>
  </si>
  <si>
    <t>Lopez Caselles</t>
  </si>
  <si>
    <t>Victor</t>
  </si>
  <si>
    <t>397-1.</t>
  </si>
  <si>
    <t>Joan  Fruitós</t>
  </si>
  <si>
    <t>Fruitós</t>
  </si>
  <si>
    <t xml:space="preserve">Joan </t>
  </si>
  <si>
    <t>487-2.</t>
  </si>
  <si>
    <t>487-1.</t>
  </si>
  <si>
    <t>CAL FRUITÓS</t>
  </si>
  <si>
    <t>Kylie Burrows</t>
  </si>
  <si>
    <t>Burrows</t>
  </si>
  <si>
    <t>Kylie</t>
  </si>
  <si>
    <t>211-2.</t>
  </si>
  <si>
    <t>Sarah Kaehler</t>
  </si>
  <si>
    <t>Kaehler</t>
  </si>
  <si>
    <t>211-1.</t>
  </si>
  <si>
    <t>Schneller</t>
  </si>
  <si>
    <t>17-2.</t>
  </si>
  <si>
    <t>17-1.</t>
  </si>
  <si>
    <t>BULLS Youngsters</t>
  </si>
  <si>
    <t>Lakata</t>
  </si>
  <si>
    <t>Alban</t>
  </si>
  <si>
    <t>2-2.</t>
  </si>
  <si>
    <t>Platt</t>
  </si>
  <si>
    <t>2-1.</t>
  </si>
  <si>
    <t>BULLS Legends</t>
  </si>
  <si>
    <t>Stiebjahn</t>
  </si>
  <si>
    <t>6-2.</t>
  </si>
  <si>
    <t>6-1.</t>
  </si>
  <si>
    <t>BULLS Heroes</t>
  </si>
  <si>
    <t>Enrique Morcillo Vergara</t>
  </si>
  <si>
    <t>Morcillo Vergara</t>
  </si>
  <si>
    <t>Enrique</t>
  </si>
  <si>
    <t>11-2.</t>
  </si>
  <si>
    <t>Francesc Guerra Carretero</t>
  </si>
  <si>
    <t>Guerra Carretero</t>
  </si>
  <si>
    <t>Francesc</t>
  </si>
  <si>
    <t>11-1.</t>
  </si>
  <si>
    <t>BUFF SCOTT MTB</t>
  </si>
  <si>
    <t>Knut Reiestad</t>
  </si>
  <si>
    <t>Reiestad</t>
  </si>
  <si>
    <t>Knut</t>
  </si>
  <si>
    <t>524-2.</t>
  </si>
  <si>
    <t>Thomas Nærland</t>
  </si>
  <si>
    <t>Nærland</t>
  </si>
  <si>
    <t>524-1.</t>
  </si>
  <si>
    <t>Bryne</t>
  </si>
  <si>
    <t>Ian Cloete</t>
  </si>
  <si>
    <t>Cloete</t>
  </si>
  <si>
    <t>134-2.</t>
  </si>
  <si>
    <t xml:space="preserve">Willem Oosthuizen </t>
  </si>
  <si>
    <t xml:space="preserve">Oosthuizen </t>
  </si>
  <si>
    <t>134-1.</t>
  </si>
  <si>
    <t>Bruce Lee</t>
  </si>
  <si>
    <t>Stephan Coppelmans</t>
  </si>
  <si>
    <t>Coppelmans</t>
  </si>
  <si>
    <t>137-2.</t>
  </si>
  <si>
    <t>Marco Van Den Helm</t>
  </si>
  <si>
    <t>Van Den Helm</t>
  </si>
  <si>
    <t>137-1.</t>
  </si>
  <si>
    <t>Bright Cubes</t>
  </si>
  <si>
    <t>Morne Vorster</t>
  </si>
  <si>
    <t>Vorster</t>
  </si>
  <si>
    <t>Morne</t>
  </si>
  <si>
    <t>391-2.</t>
  </si>
  <si>
    <t>Johan Theron</t>
  </si>
  <si>
    <t>Theron</t>
  </si>
  <si>
    <t>391-1.</t>
  </si>
  <si>
    <t>Breathe</t>
  </si>
  <si>
    <t>Michael Joos</t>
  </si>
  <si>
    <t>Joos</t>
  </si>
  <si>
    <t>576-2.</t>
  </si>
  <si>
    <t>Lado Fumic</t>
  </si>
  <si>
    <t>Lado</t>
  </si>
  <si>
    <t>576-1.</t>
  </si>
  <si>
    <t>brand49</t>
  </si>
  <si>
    <t>Jacques Van Der Linde</t>
  </si>
  <si>
    <t>578-2.</t>
  </si>
  <si>
    <t>Victor Terblanche</t>
  </si>
  <si>
    <t>578-1.</t>
  </si>
  <si>
    <t>Brakpanese</t>
  </si>
  <si>
    <t>Henning  Orendt</t>
  </si>
  <si>
    <t>Orendt</t>
  </si>
  <si>
    <t xml:space="preserve">Henning </t>
  </si>
  <si>
    <t>390-2.</t>
  </si>
  <si>
    <t>Jens Freiberg</t>
  </si>
  <si>
    <t>Freiberg</t>
  </si>
  <si>
    <t>Jens</t>
  </si>
  <si>
    <t>390-1.</t>
  </si>
  <si>
    <t>BORBET</t>
  </si>
  <si>
    <t>Gerhard Van Niekerk</t>
  </si>
  <si>
    <t>Van Niekerk</t>
  </si>
  <si>
    <t>474-2.</t>
  </si>
  <si>
    <t>Mark Smith</t>
  </si>
  <si>
    <t>474-1.</t>
  </si>
  <si>
    <t>Boer &amp; Britt</t>
  </si>
  <si>
    <t>Dixon</t>
  </si>
  <si>
    <t>575-2.</t>
  </si>
  <si>
    <t>Geyer</t>
  </si>
  <si>
    <t>Christo</t>
  </si>
  <si>
    <t>575-1.</t>
  </si>
  <si>
    <t>574-2.</t>
  </si>
  <si>
    <t>574-1.</t>
  </si>
  <si>
    <t>BlackPearl</t>
  </si>
  <si>
    <t>Marcin Górnicki</t>
  </si>
  <si>
    <t>Górnicki</t>
  </si>
  <si>
    <t>Marcin</t>
  </si>
  <si>
    <t>488-2.</t>
  </si>
  <si>
    <t>Daniel Marciniak</t>
  </si>
  <si>
    <t>Marciniak</t>
  </si>
  <si>
    <t>488-1.</t>
  </si>
  <si>
    <t>Blachy Pruszyński-Kross</t>
  </si>
  <si>
    <t>632-2.</t>
  </si>
  <si>
    <t>Andrew Westmorland</t>
  </si>
  <si>
    <t>Westmorland</t>
  </si>
  <si>
    <t>632-1.</t>
  </si>
  <si>
    <t>Bikestyle IOM</t>
  </si>
  <si>
    <t>Carlos Morante Jares</t>
  </si>
  <si>
    <t>Morante Jares</t>
  </si>
  <si>
    <t>572-2.</t>
  </si>
  <si>
    <t>Juan Manuel Pinilla De Miguel</t>
  </si>
  <si>
    <t>Pinilla De Miguel</t>
  </si>
  <si>
    <t>Juan Manuel</t>
  </si>
  <si>
    <t>572-1.</t>
  </si>
  <si>
    <t>Bikes 101 / Muertos</t>
  </si>
  <si>
    <t>Gavin Clarke</t>
  </si>
  <si>
    <t>Clarke</t>
  </si>
  <si>
    <t>521-2.</t>
  </si>
  <si>
    <t>Kelvin Little</t>
  </si>
  <si>
    <t>Little</t>
  </si>
  <si>
    <t>Kelvin</t>
  </si>
  <si>
    <t>521-1.</t>
  </si>
  <si>
    <t>Bikerite Mtb Fatboys</t>
  </si>
  <si>
    <t>Samuel Wenger</t>
  </si>
  <si>
    <t>Wenger</t>
  </si>
  <si>
    <t>389-2.</t>
  </si>
  <si>
    <t>Martin Hoffmann</t>
  </si>
  <si>
    <t>Hoffmann</t>
  </si>
  <si>
    <t>389-1.</t>
  </si>
  <si>
    <t>BikeOn</t>
  </si>
  <si>
    <t>Wannes Vandenberghe</t>
  </si>
  <si>
    <t>Vandenberghe</t>
  </si>
  <si>
    <t>Wannes</t>
  </si>
  <si>
    <t>515-2.</t>
  </si>
  <si>
    <t>Jasper Lefevre</t>
  </si>
  <si>
    <t>Lefevre</t>
  </si>
  <si>
    <t>Jasper</t>
  </si>
  <si>
    <t>515-1.</t>
  </si>
  <si>
    <t>BIKEHIGH</t>
  </si>
  <si>
    <t>Bernhard Aebli</t>
  </si>
  <si>
    <t>Aebli</t>
  </si>
  <si>
    <t>Bernhard</t>
  </si>
  <si>
    <t>514-2.</t>
  </si>
  <si>
    <t>Björn Tschenett</t>
  </si>
  <si>
    <t>Tschenett</t>
  </si>
  <si>
    <t>Björn</t>
  </si>
  <si>
    <t>514-1.</t>
  </si>
  <si>
    <t>Bike2Help.ch / Merida</t>
  </si>
  <si>
    <t>Dirk Verherstraeten</t>
  </si>
  <si>
    <t>Verherstraeten</t>
  </si>
  <si>
    <t>433-2.</t>
  </si>
  <si>
    <t>433-1.</t>
  </si>
  <si>
    <t xml:space="preserve">BIKE-INN </t>
  </si>
  <si>
    <t>Pavel Miklík</t>
  </si>
  <si>
    <t>Miklík</t>
  </si>
  <si>
    <t>Pavel</t>
  </si>
  <si>
    <t>573-2.</t>
  </si>
  <si>
    <t>Jaroslav Doležel</t>
  </si>
  <si>
    <t>Doležel</t>
  </si>
  <si>
    <t>Jaroslav</t>
  </si>
  <si>
    <t>573-1.</t>
  </si>
  <si>
    <t>BIKE TEAM SAZOVICE</t>
  </si>
  <si>
    <t>Veit Roland Schuler</t>
  </si>
  <si>
    <t>Schuler</t>
  </si>
  <si>
    <t>Veit Roland</t>
  </si>
  <si>
    <t>663-2.</t>
  </si>
  <si>
    <t>Yves Eisenegger</t>
  </si>
  <si>
    <t>Eisenegger</t>
  </si>
  <si>
    <t>Yves</t>
  </si>
  <si>
    <t>663-1.</t>
  </si>
  <si>
    <t>Bike Schaffhausen</t>
  </si>
  <si>
    <t>Willie Mouton</t>
  </si>
  <si>
    <t>Willie</t>
  </si>
  <si>
    <t>198-2.</t>
  </si>
  <si>
    <t>Jasper Coetzee</t>
  </si>
  <si>
    <t>198-1.</t>
  </si>
  <si>
    <t>672-2.</t>
  </si>
  <si>
    <t>Tugues Tarragona</t>
  </si>
  <si>
    <t>672-1.</t>
  </si>
  <si>
    <t>BICI3.0 Bikepark Vilasana</t>
  </si>
  <si>
    <t>Iñigo Labat</t>
  </si>
  <si>
    <t>Labat</t>
  </si>
  <si>
    <t>Iñigo</t>
  </si>
  <si>
    <t>Jesus Andueza</t>
  </si>
  <si>
    <t>Andueza</t>
  </si>
  <si>
    <t>Jesus</t>
  </si>
  <si>
    <t>BH-Tierra Estella Epic</t>
  </si>
  <si>
    <t>Colin Dix-Peek</t>
  </si>
  <si>
    <t>Dix-Peek</t>
  </si>
  <si>
    <t>162-2.</t>
  </si>
  <si>
    <t>David Stevenson</t>
  </si>
  <si>
    <t>Stevenson</t>
  </si>
  <si>
    <t>162-1.</t>
  </si>
  <si>
    <t>Betway</t>
  </si>
  <si>
    <t>Jon Garcia Celaa</t>
  </si>
  <si>
    <t>Garcia Celaa</t>
  </si>
  <si>
    <t>Jon</t>
  </si>
  <si>
    <t>288-2.</t>
  </si>
  <si>
    <t>Henk Hoevers</t>
  </si>
  <si>
    <t>Hoevers</t>
  </si>
  <si>
    <t>288-1.</t>
  </si>
  <si>
    <t>Better Planet Packaging!</t>
  </si>
  <si>
    <t xml:space="preserve">Andrés  Fernandez de Alegria </t>
  </si>
  <si>
    <t xml:space="preserve">Fernandez de Alegria </t>
  </si>
  <si>
    <t xml:space="preserve">Andrés </t>
  </si>
  <si>
    <t>394-2.</t>
  </si>
  <si>
    <t>Alberto Fernandez De Alegria Rossich</t>
  </si>
  <si>
    <t>Fernandez De Alegria Rossich</t>
  </si>
  <si>
    <t>394-1.</t>
  </si>
  <si>
    <t xml:space="preserve">Beer O’Clock </t>
  </si>
  <si>
    <t>Alfredo Laguía</t>
  </si>
  <si>
    <t>Laguía</t>
  </si>
  <si>
    <t>Alfredo</t>
  </si>
  <si>
    <t>571-2.</t>
  </si>
  <si>
    <t>Alejandro Cortes Cabello</t>
  </si>
  <si>
    <t>Cortes Cabello</t>
  </si>
  <si>
    <t>Alejandro</t>
  </si>
  <si>
    <t>571-1.</t>
  </si>
  <si>
    <t>Beer O’Clock</t>
  </si>
  <si>
    <t>Yves Bechtel</t>
  </si>
  <si>
    <t>Bechtel</t>
  </si>
  <si>
    <t>250-2.</t>
  </si>
  <si>
    <t>Michel Frei</t>
  </si>
  <si>
    <t>Frei</t>
  </si>
  <si>
    <t>Michel</t>
  </si>
  <si>
    <t>250-1.</t>
  </si>
  <si>
    <t>bechtel cycles</t>
  </si>
  <si>
    <t>Elandre Kotzee</t>
  </si>
  <si>
    <t>Kotzee</t>
  </si>
  <si>
    <t>Elandre</t>
  </si>
  <si>
    <t>445-2.</t>
  </si>
  <si>
    <t>Burt Gildenhuys</t>
  </si>
  <si>
    <t>Gildenhuys</t>
  </si>
  <si>
    <t>Burt</t>
  </si>
  <si>
    <t>445-1.</t>
  </si>
  <si>
    <t>Battery Centre</t>
  </si>
  <si>
    <t>Laurence Chambers</t>
  </si>
  <si>
    <t>Chambers</t>
  </si>
  <si>
    <t>Laurence</t>
  </si>
  <si>
    <t>249-2.</t>
  </si>
  <si>
    <t>Mark Rule</t>
  </si>
  <si>
    <t>Rule</t>
  </si>
  <si>
    <t>249-1.</t>
  </si>
  <si>
    <t>Bateleurs</t>
  </si>
  <si>
    <t>Bas van Heertum</t>
  </si>
  <si>
    <t>van Heertum</t>
  </si>
  <si>
    <t>Bas</t>
  </si>
  <si>
    <t>570-2.</t>
  </si>
  <si>
    <t>Rob Harmeling</t>
  </si>
  <si>
    <t>Harmeling</t>
  </si>
  <si>
    <t>570-1.</t>
  </si>
  <si>
    <t>BAS Trucks</t>
  </si>
  <si>
    <t>Gregory Harrup</t>
  </si>
  <si>
    <t>Harrup</t>
  </si>
  <si>
    <t>Gregory</t>
  </si>
  <si>
    <t>133-2.</t>
  </si>
  <si>
    <t>Steven Bark</t>
  </si>
  <si>
    <t>Bark</t>
  </si>
  <si>
    <t>133-1.</t>
  </si>
  <si>
    <t>Nuno Campos</t>
  </si>
  <si>
    <t>Nuno</t>
  </si>
  <si>
    <t>569-2.</t>
  </si>
  <si>
    <t>Miguel Goncalves</t>
  </si>
  <si>
    <t>Goncalves</t>
  </si>
  <si>
    <t>569-1.</t>
  </si>
  <si>
    <t>Barcelos Portugal</t>
  </si>
  <si>
    <t>Steve Knabl</t>
  </si>
  <si>
    <t>Knabl</t>
  </si>
  <si>
    <t>533-2.</t>
  </si>
  <si>
    <t>Thibaud Grizard</t>
  </si>
  <si>
    <t>Grizard</t>
  </si>
  <si>
    <t>Thibaud</t>
  </si>
  <si>
    <t>533-1.</t>
  </si>
  <si>
    <t xml:space="preserve">BarBarians </t>
  </si>
  <si>
    <t>Christo Kloppers</t>
  </si>
  <si>
    <t>Kloppers</t>
  </si>
  <si>
    <t>387-2.</t>
  </si>
  <si>
    <t>Dries van den Heever</t>
  </si>
  <si>
    <t>387-1.</t>
  </si>
  <si>
    <t>BallsyLiver</t>
  </si>
  <si>
    <t>Sakharovskii</t>
  </si>
  <si>
    <t>Aleksandr</t>
  </si>
  <si>
    <t>132-2.</t>
  </si>
  <si>
    <t>Naumov</t>
  </si>
  <si>
    <t>Oleg</t>
  </si>
  <si>
    <t>132-1.</t>
  </si>
  <si>
    <t>Ryan Harborth</t>
  </si>
  <si>
    <t>Harborth</t>
  </si>
  <si>
    <t>366-2.</t>
  </si>
  <si>
    <t>Schalk Theunissen</t>
  </si>
  <si>
    <t>Theunissen</t>
  </si>
  <si>
    <t>366-1.</t>
  </si>
  <si>
    <t>Baby Daddy</t>
  </si>
  <si>
    <t>Alan Bub</t>
  </si>
  <si>
    <t>Bub</t>
  </si>
  <si>
    <t>374-2.</t>
  </si>
  <si>
    <t>Gary Bub</t>
  </si>
  <si>
    <t>374-1.</t>
  </si>
  <si>
    <t>B Racing LA</t>
  </si>
  <si>
    <t>Salie</t>
  </si>
  <si>
    <t>Ziehaad</t>
  </si>
  <si>
    <t>386-2.</t>
  </si>
  <si>
    <t>Nathier</t>
  </si>
  <si>
    <t>386-1.</t>
  </si>
  <si>
    <t>Atlantic</t>
  </si>
  <si>
    <t>Robert Smithers</t>
  </si>
  <si>
    <t>Smithers</t>
  </si>
  <si>
    <t>383-2.</t>
  </si>
  <si>
    <t>Denis Soudant</t>
  </si>
  <si>
    <t>Soudant</t>
  </si>
  <si>
    <t>383-1.</t>
  </si>
  <si>
    <t>Athlete Lab Singapore</t>
  </si>
  <si>
    <t>Peter Hardcastle</t>
  </si>
  <si>
    <t>Hardcastle</t>
  </si>
  <si>
    <t>401-2.</t>
  </si>
  <si>
    <t>Coenraad Lourens  Fick</t>
  </si>
  <si>
    <t>Fick</t>
  </si>
  <si>
    <t xml:space="preserve">Coenraad Lourens </t>
  </si>
  <si>
    <t>401-1.</t>
  </si>
  <si>
    <t xml:space="preserve">Asterix &amp; Obelix </t>
  </si>
  <si>
    <t>Lelanie Loubser</t>
  </si>
  <si>
    <t>Loubser</t>
  </si>
  <si>
    <t>Lelanie</t>
  </si>
  <si>
    <t>230-2.</t>
  </si>
  <si>
    <t>Coen Van Tonder</t>
  </si>
  <si>
    <t>Van Tonder</t>
  </si>
  <si>
    <t>Coen</t>
  </si>
  <si>
    <t>230-1.</t>
  </si>
  <si>
    <t>Astellas</t>
  </si>
  <si>
    <t>Henrik Jappe</t>
  </si>
  <si>
    <t>Jappe</t>
  </si>
  <si>
    <t>Henrik</t>
  </si>
  <si>
    <t>267-2.</t>
  </si>
  <si>
    <t>Ronnie Job</t>
  </si>
  <si>
    <t>Job</t>
  </si>
  <si>
    <t>Ronnie</t>
  </si>
  <si>
    <t>267-1.</t>
  </si>
  <si>
    <t>Assos Nordics</t>
  </si>
  <si>
    <t>Pablo Gargatagli</t>
  </si>
  <si>
    <t>Gargatagli</t>
  </si>
  <si>
    <t>240-2.</t>
  </si>
  <si>
    <t>Esteban Oliver</t>
  </si>
  <si>
    <t>Esteban</t>
  </si>
  <si>
    <t>240-1.</t>
  </si>
  <si>
    <t>Argentina</t>
  </si>
  <si>
    <t>Aquistapace</t>
  </si>
  <si>
    <t>Nicolas</t>
  </si>
  <si>
    <t>566-2.</t>
  </si>
  <si>
    <t>Juan Pablo</t>
  </si>
  <si>
    <t>566-1.</t>
  </si>
  <si>
    <t>Bart Goudeseune</t>
  </si>
  <si>
    <t>Goudeseune</t>
  </si>
  <si>
    <t>558-2.</t>
  </si>
  <si>
    <t>Wouter Peeters</t>
  </si>
  <si>
    <t>Peeters</t>
  </si>
  <si>
    <t>Wouter</t>
  </si>
  <si>
    <t>558-1.</t>
  </si>
  <si>
    <t>Archi-Co/2Rebuild</t>
  </si>
  <si>
    <t>Malcolm Lindsay</t>
  </si>
  <si>
    <t>Malcolm</t>
  </si>
  <si>
    <t>212-2.</t>
  </si>
  <si>
    <t>Anita Narula</t>
  </si>
  <si>
    <t>Narula</t>
  </si>
  <si>
    <t>Anita</t>
  </si>
  <si>
    <t>212-1.</t>
  </si>
  <si>
    <t>Ani-Mal</t>
  </si>
  <si>
    <t>Nicolas Faquet</t>
  </si>
  <si>
    <t>Faquet</t>
  </si>
  <si>
    <t>565-2.</t>
  </si>
  <si>
    <t>Gareth Bridges</t>
  </si>
  <si>
    <t>Bridges</t>
  </si>
  <si>
    <t>Gareth</t>
  </si>
  <si>
    <t>565-1.</t>
  </si>
  <si>
    <t>PAUL HERNANDEZ</t>
  </si>
  <si>
    <t>HERNANDEZ</t>
  </si>
  <si>
    <t>PAUL</t>
  </si>
  <si>
    <t>299-2.</t>
  </si>
  <si>
    <t>Eduardo Munoz</t>
  </si>
  <si>
    <t>Munoz</t>
  </si>
  <si>
    <t>299-1.</t>
  </si>
  <si>
    <t>ANDALUCIA BIKE</t>
  </si>
  <si>
    <t>Valentín  Escobar Navarrete</t>
  </si>
  <si>
    <t>Escobar Navarrete</t>
  </si>
  <si>
    <t xml:space="preserve">Valentín </t>
  </si>
  <si>
    <t>692-2.</t>
  </si>
  <si>
    <t>Rafael Cantos</t>
  </si>
  <si>
    <t>Cantos</t>
  </si>
  <si>
    <t>692-1.</t>
  </si>
  <si>
    <t>Almeria</t>
  </si>
  <si>
    <t>437-2.</t>
  </si>
  <si>
    <t>Victor Bergnes de las Casas</t>
  </si>
  <si>
    <t>Bergnes de las Casas</t>
  </si>
  <si>
    <t>437-1.</t>
  </si>
  <si>
    <t>ALL1 SCOTT 5</t>
  </si>
  <si>
    <t>Oscar Pierre</t>
  </si>
  <si>
    <t>Oscar</t>
  </si>
  <si>
    <t>443-2.</t>
  </si>
  <si>
    <t xml:space="preserve">Siso Cunill </t>
  </si>
  <si>
    <t xml:space="preserve">Cunill </t>
  </si>
  <si>
    <t>Siso</t>
  </si>
  <si>
    <t>443-1.</t>
  </si>
  <si>
    <t>ALL1 SCOTT - Glovo</t>
  </si>
  <si>
    <t>Guillermo Castillejos Colom</t>
  </si>
  <si>
    <t>Castillejos Colom</t>
  </si>
  <si>
    <t>Guillermo</t>
  </si>
  <si>
    <t>517-2.</t>
  </si>
  <si>
    <t>Carlos  Galofre</t>
  </si>
  <si>
    <t>Galofre</t>
  </si>
  <si>
    <t>517-1.</t>
  </si>
  <si>
    <t>ALL1 SCOTT - 4</t>
  </si>
  <si>
    <t>Nacho Pujol</t>
  </si>
  <si>
    <t>Pujol</t>
  </si>
  <si>
    <t>Nacho</t>
  </si>
  <si>
    <t>468-2.</t>
  </si>
  <si>
    <t>Jorge Corominas</t>
  </si>
  <si>
    <t>Corominas</t>
  </si>
  <si>
    <t>Jorge</t>
  </si>
  <si>
    <t>468-1.</t>
  </si>
  <si>
    <t>ALL1 SCOTT - 3</t>
  </si>
  <si>
    <t>Javier Agusti</t>
  </si>
  <si>
    <t>Agusti</t>
  </si>
  <si>
    <t>Javier</t>
  </si>
  <si>
    <t>297-2.</t>
  </si>
  <si>
    <t>Fernando Conde</t>
  </si>
  <si>
    <t>Conde</t>
  </si>
  <si>
    <t>Fernando</t>
  </si>
  <si>
    <t>297-1.</t>
  </si>
  <si>
    <t>ALL1 SCOTT - 2</t>
  </si>
  <si>
    <t>Alvaro Ovejero</t>
  </si>
  <si>
    <t>Ovejero</t>
  </si>
  <si>
    <t>Alvaro</t>
  </si>
  <si>
    <t>508-2.</t>
  </si>
  <si>
    <t>Didac Sabaté Moreno</t>
  </si>
  <si>
    <t>Sabaté Moreno</t>
  </si>
  <si>
    <t>508-1.</t>
  </si>
  <si>
    <t>ALL1 SCOTT - 1</t>
  </si>
  <si>
    <t>Jorge Gari</t>
  </si>
  <si>
    <t>Gari</t>
  </si>
  <si>
    <t>296-2.</t>
  </si>
  <si>
    <t>Miki Domenech</t>
  </si>
  <si>
    <t>Domenech</t>
  </si>
  <si>
    <t>Miki</t>
  </si>
  <si>
    <t>296-1.</t>
  </si>
  <si>
    <t>ALL1 SCOTT  - 0</t>
  </si>
  <si>
    <t>Kristjan Jakobsson</t>
  </si>
  <si>
    <t>Jakobsson</t>
  </si>
  <si>
    <t>Kristjan</t>
  </si>
  <si>
    <t>615-2.</t>
  </si>
  <si>
    <t>Sigurdur Stefansson</t>
  </si>
  <si>
    <t>Stefansson</t>
  </si>
  <si>
    <t>Sigurdur</t>
  </si>
  <si>
    <t>615-1.</t>
  </si>
  <si>
    <t>All in</t>
  </si>
  <si>
    <t>Manuel Möck</t>
  </si>
  <si>
    <t>Möck</t>
  </si>
  <si>
    <t>476-2.</t>
  </si>
  <si>
    <t>Achim Kohberger</t>
  </si>
  <si>
    <t>Kohberger</t>
  </si>
  <si>
    <t>Achim</t>
  </si>
  <si>
    <t>476-1.</t>
  </si>
  <si>
    <t>Alb Epic</t>
  </si>
  <si>
    <t>Emil Thor Gudmundsson</t>
  </si>
  <si>
    <t>Gudmundsson</t>
  </si>
  <si>
    <t>Emil Thor</t>
  </si>
  <si>
    <t>295-2.</t>
  </si>
  <si>
    <t>Birgir Ragnarsson</t>
  </si>
  <si>
    <t>Ragnarsson</t>
  </si>
  <si>
    <t>Birgir</t>
  </si>
  <si>
    <t>295-1.</t>
  </si>
  <si>
    <t>Ingi Mar Helgason</t>
  </si>
  <si>
    <t>Helgason</t>
  </si>
  <si>
    <t>Ingi Mar</t>
  </si>
  <si>
    <t>561-2.</t>
  </si>
  <si>
    <t>Stefan Akason</t>
  </si>
  <si>
    <t>Akason</t>
  </si>
  <si>
    <t>561-1.</t>
  </si>
  <si>
    <t>Akason Group</t>
  </si>
  <si>
    <t>Willem Tollig</t>
  </si>
  <si>
    <t>Tollig</t>
  </si>
  <si>
    <t>131-2.</t>
  </si>
  <si>
    <t>Knacke</t>
  </si>
  <si>
    <t>131-1.</t>
  </si>
  <si>
    <t>AgterOs</t>
  </si>
  <si>
    <t>Matthee</t>
  </si>
  <si>
    <t>Heine</t>
  </si>
  <si>
    <t>306-2.</t>
  </si>
  <si>
    <t>Rinus Beukes</t>
  </si>
  <si>
    <t>Beukes</t>
  </si>
  <si>
    <t>Rinus</t>
  </si>
  <si>
    <t>306-1.</t>
  </si>
  <si>
    <t>Against All Odds</t>
  </si>
  <si>
    <t>490-2.</t>
  </si>
  <si>
    <t>Roy Thorne</t>
  </si>
  <si>
    <t>Thorne</t>
  </si>
  <si>
    <t>Roy</t>
  </si>
  <si>
    <t>490-1.</t>
  </si>
  <si>
    <t>AEB</t>
  </si>
  <si>
    <t>Bruce Coburn</t>
  </si>
  <si>
    <t>Coburn</t>
  </si>
  <si>
    <t>178-2.</t>
  </si>
  <si>
    <t>Hadyn Pithey</t>
  </si>
  <si>
    <t>Pithey</t>
  </si>
  <si>
    <t>Hadyn</t>
  </si>
  <si>
    <t>178-1.</t>
  </si>
  <si>
    <t>Adapt or Die</t>
  </si>
  <si>
    <t>Close</t>
  </si>
  <si>
    <t>303-2.</t>
  </si>
  <si>
    <t>Cook</t>
  </si>
  <si>
    <t>303-1.</t>
  </si>
  <si>
    <t>ABSA Short Term Insurance</t>
  </si>
  <si>
    <t>Kobus Crause</t>
  </si>
  <si>
    <t>Crause</t>
  </si>
  <si>
    <t>305-1.</t>
  </si>
  <si>
    <t>Gallias</t>
  </si>
  <si>
    <t>300-2.</t>
  </si>
  <si>
    <t>Stransky</t>
  </si>
  <si>
    <t>Joel</t>
  </si>
  <si>
    <t>300-1.</t>
  </si>
  <si>
    <t>ABSA LumoHawks</t>
  </si>
  <si>
    <t>Posch</t>
  </si>
  <si>
    <t>Heinz</t>
  </si>
  <si>
    <t>75-2.</t>
  </si>
  <si>
    <t>Brenn</t>
  </si>
  <si>
    <t>Nina</t>
  </si>
  <si>
    <t>75-1.</t>
  </si>
  <si>
    <t>abicon giordana swiss</t>
  </si>
  <si>
    <t>Willem Prinsloo</t>
  </si>
  <si>
    <t>369-2.</t>
  </si>
  <si>
    <t>Deon Prinsloo</t>
  </si>
  <si>
    <t>369-1.</t>
  </si>
  <si>
    <t xml:space="preserve">AACL </t>
  </si>
  <si>
    <t>David Harris</t>
  </si>
  <si>
    <t>459-2.</t>
  </si>
  <si>
    <t>Selkrig</t>
  </si>
  <si>
    <t>459-1.</t>
  </si>
  <si>
    <t>A21-AAA-Mtoss-Mainpac</t>
  </si>
  <si>
    <t>Peter Lister</t>
  </si>
  <si>
    <t>Lister</t>
  </si>
  <si>
    <t>628-2.</t>
  </si>
  <si>
    <t>Lincoln Carolan</t>
  </si>
  <si>
    <t>Carolan</t>
  </si>
  <si>
    <t>Lincoln</t>
  </si>
  <si>
    <t>628-1.</t>
  </si>
  <si>
    <t>A21 Linc ’n’ Lister</t>
  </si>
  <si>
    <t>Mertens</t>
  </si>
  <si>
    <t>Marie</t>
  </si>
  <si>
    <t>130-2.</t>
  </si>
  <si>
    <t>Geert</t>
  </si>
  <si>
    <t>130-1.</t>
  </si>
  <si>
    <t>Debertolis</t>
  </si>
  <si>
    <t>Massimo</t>
  </si>
  <si>
    <t>60-2.</t>
  </si>
  <si>
    <t>Dax Jaikel</t>
  </si>
  <si>
    <t>Jaikel</t>
  </si>
  <si>
    <t>Dax</t>
  </si>
  <si>
    <t>60-1.</t>
  </si>
  <si>
    <t xml:space="preserve">7C WILIER </t>
  </si>
  <si>
    <t>Gregory Brenes</t>
  </si>
  <si>
    <t>Brenes</t>
  </si>
  <si>
    <t>32-2.</t>
  </si>
  <si>
    <t>Tony Longo</t>
  </si>
  <si>
    <t>Longo</t>
  </si>
  <si>
    <t>32-1.</t>
  </si>
  <si>
    <t>7C CBZ WILIER 2</t>
  </si>
  <si>
    <t>Valerio Ferreira</t>
  </si>
  <si>
    <t>Valerio</t>
  </si>
  <si>
    <t>393-2.</t>
  </si>
  <si>
    <t>Tiago Silva</t>
  </si>
  <si>
    <t>Silva</t>
  </si>
  <si>
    <t>Tiago</t>
  </si>
  <si>
    <t>393-1.</t>
  </si>
  <si>
    <t>5Quinas.cc / Snakebite</t>
  </si>
  <si>
    <t>Doug Stott</t>
  </si>
  <si>
    <t>Stott</t>
  </si>
  <si>
    <t>170-2.</t>
  </si>
  <si>
    <t>170-1.</t>
  </si>
  <si>
    <t>4 the Boys</t>
  </si>
  <si>
    <t>Garcia-purriños</t>
  </si>
  <si>
    <t>Francisco Jose</t>
  </si>
  <si>
    <t>673-2.</t>
  </si>
  <si>
    <t>Samuel Belando Miñano</t>
  </si>
  <si>
    <t>Belando Miñano</t>
  </si>
  <si>
    <t>673-1.</t>
  </si>
  <si>
    <t>2reinos Tbelles</t>
  </si>
  <si>
    <t>Gregorio Hita Villaplana</t>
  </si>
  <si>
    <t>Hita Villaplana</t>
  </si>
  <si>
    <t>Gregorio</t>
  </si>
  <si>
    <t>283-2.</t>
  </si>
  <si>
    <t>283-1.</t>
  </si>
  <si>
    <t>2Reinos Tbelles</t>
  </si>
  <si>
    <t>Ignaz Müller</t>
  </si>
  <si>
    <t>Ignaz</t>
  </si>
  <si>
    <t>455-2.</t>
  </si>
  <si>
    <t>Fabian Müller</t>
  </si>
  <si>
    <t>Fabian</t>
  </si>
  <si>
    <t>455-1.</t>
  </si>
  <si>
    <t>2Rad Barmettler</t>
  </si>
  <si>
    <t>Wayne Keet</t>
  </si>
  <si>
    <t>Keet</t>
  </si>
  <si>
    <t>511-2.</t>
  </si>
  <si>
    <t>Warwick Van Breda</t>
  </si>
  <si>
    <t>Van Breda</t>
  </si>
  <si>
    <t>Warwick</t>
  </si>
  <si>
    <t>511-1.</t>
  </si>
  <si>
    <t>2EpicCows</t>
  </si>
  <si>
    <t>Nelis</t>
  </si>
  <si>
    <t>301-2.</t>
  </si>
  <si>
    <t>301-1.</t>
  </si>
  <si>
    <t>Frederic Schaaf</t>
  </si>
  <si>
    <t>Schaaf</t>
  </si>
  <si>
    <t>Frederic</t>
  </si>
  <si>
    <t>665-2.</t>
  </si>
  <si>
    <t>Kobel</t>
  </si>
  <si>
    <t>Felix</t>
  </si>
  <si>
    <t>665-1.</t>
  </si>
  <si>
    <t>Tavares</t>
  </si>
  <si>
    <t>Verissimo</t>
  </si>
  <si>
    <t>688-2.</t>
  </si>
  <si>
    <t>688-1.</t>
  </si>
  <si>
    <t>Urs Graf</t>
  </si>
  <si>
    <t>Graf</t>
  </si>
  <si>
    <t>242-2.</t>
  </si>
  <si>
    <t>Sandra Luginbühl-Kohler</t>
  </si>
  <si>
    <t>Luginbühl-Kohler</t>
  </si>
  <si>
    <t>Sandra</t>
  </si>
  <si>
    <t>242-1.</t>
  </si>
  <si>
    <t>Adrian Jäggi</t>
  </si>
  <si>
    <t>Jäggi</t>
  </si>
  <si>
    <t>518-2.</t>
  </si>
  <si>
    <t xml:space="preserve">Simon Brändli </t>
  </si>
  <si>
    <t xml:space="preserve">Brändli </t>
  </si>
  <si>
    <t>518-1.</t>
  </si>
  <si>
    <t>#suimtbo racing</t>
  </si>
  <si>
    <t>197-2.</t>
  </si>
  <si>
    <t>Rosenberg</t>
  </si>
  <si>
    <t>197-1.</t>
  </si>
  <si>
    <t>#gountilyouthrow</t>
  </si>
  <si>
    <t>Juan Van Deventer</t>
  </si>
  <si>
    <t>Van Deventer</t>
  </si>
  <si>
    <t>Juan</t>
  </si>
  <si>
    <t>602-2.</t>
  </si>
  <si>
    <t>Andrew Grimanis</t>
  </si>
  <si>
    <t>Grimanis</t>
  </si>
  <si>
    <t>602-1.</t>
  </si>
  <si>
    <t>#ESSENTIAL</t>
  </si>
  <si>
    <t>Van Schalkwyk</t>
  </si>
  <si>
    <t>Jeandre</t>
  </si>
  <si>
    <t>313-2.</t>
  </si>
  <si>
    <t>Herbert</t>
  </si>
  <si>
    <t>313-1.</t>
  </si>
  <si>
    <t>#Cinque</t>
  </si>
  <si>
    <t>Chris Lewis</t>
  </si>
  <si>
    <t>422-2.</t>
  </si>
  <si>
    <t>Daniel Collett</t>
  </si>
  <si>
    <t>Collett</t>
  </si>
  <si>
    <t>422-1.</t>
  </si>
  <si>
    <t>#BicyclesChangeLives</t>
  </si>
  <si>
    <t>Xethu</t>
  </si>
  <si>
    <t>Sandiso</t>
  </si>
  <si>
    <t>338-2.</t>
  </si>
  <si>
    <t>338-1.</t>
  </si>
  <si>
    <t>#BeTheChange</t>
  </si>
  <si>
    <t>Henry James Windell</t>
  </si>
  <si>
    <t>Windell</t>
  </si>
  <si>
    <t>Henry James</t>
  </si>
  <si>
    <t>145-2.</t>
  </si>
  <si>
    <t>Deon Kretzschmar</t>
  </si>
  <si>
    <t>Kretzschmar</t>
  </si>
  <si>
    <t>145-1.</t>
  </si>
  <si>
    <t>#anotherkakdayinafrica</t>
  </si>
  <si>
    <t>Holger Schwichtenberg</t>
  </si>
  <si>
    <t>Schwichtenberg</t>
  </si>
  <si>
    <t>Holger</t>
  </si>
  <si>
    <t>400-2.</t>
  </si>
  <si>
    <t>Michael Ingendoh</t>
  </si>
  <si>
    <t>Ingendoh</t>
  </si>
  <si>
    <t>400-1.</t>
  </si>
  <si>
    <t>#2minutes</t>
  </si>
  <si>
    <t>Meghan Skidmore</t>
  </si>
  <si>
    <t>Skidmore</t>
  </si>
  <si>
    <t>Meghan</t>
  </si>
  <si>
    <t>482-2.</t>
  </si>
  <si>
    <t>Melissa Wonders</t>
  </si>
  <si>
    <t>Wonders</t>
  </si>
  <si>
    <t>482-1.</t>
  </si>
  <si>
    <t xml:space="preserve"> Wonderskids </t>
  </si>
  <si>
    <t>Garcia</t>
  </si>
  <si>
    <t>Elisa Maria</t>
  </si>
  <si>
    <t>639-2.</t>
  </si>
  <si>
    <t>Diaz</t>
  </si>
  <si>
    <t>Patricio</t>
  </si>
  <si>
    <t>639-1.</t>
  </si>
  <si>
    <t xml:space="preserve"> PedalRadical</t>
  </si>
  <si>
    <t>Maarten Tjallingii</t>
  </si>
  <si>
    <t>Tjallingii</t>
  </si>
  <si>
    <t>64-2.</t>
  </si>
  <si>
    <t>Dekker</t>
  </si>
  <si>
    <t>Erik</t>
  </si>
  <si>
    <t>64-1.</t>
  </si>
  <si>
    <t xml:space="preserve"> IBS Capital Allies</t>
  </si>
  <si>
    <t>Comments</t>
  </si>
  <si>
    <t>Avg. Speed</t>
  </si>
  <si>
    <t>Start Pos</t>
  </si>
  <si>
    <t>Start Time</t>
  </si>
  <si>
    <t>Coach Transfer</t>
  </si>
  <si>
    <t>Pre Acc Package</t>
  </si>
  <si>
    <t>Premium Package</t>
  </si>
  <si>
    <t>Pro Elite</t>
  </si>
  <si>
    <t>Epics Entered</t>
  </si>
  <si>
    <t>Epics Complete</t>
  </si>
  <si>
    <t>Lastname</t>
  </si>
  <si>
    <t>Firstname</t>
  </si>
  <si>
    <t>Rider No</t>
  </si>
  <si>
    <t>Race No</t>
  </si>
  <si>
    <t>Epics Completed</t>
  </si>
  <si>
    <t>Team No</t>
  </si>
  <si>
    <t>Kevin Vermaak</t>
  </si>
  <si>
    <t>1-1.</t>
  </si>
  <si>
    <t>Kulhavy</t>
  </si>
  <si>
    <t>1-2.</t>
  </si>
  <si>
    <t>5-1.</t>
  </si>
  <si>
    <t>Kristian</t>
  </si>
  <si>
    <t>Hynek</t>
  </si>
  <si>
    <t>5-2.</t>
  </si>
  <si>
    <t>Petter</t>
  </si>
  <si>
    <t>Fagerhaug</t>
  </si>
  <si>
    <t>Petter Fagerhaug</t>
  </si>
  <si>
    <t>7-1.</t>
  </si>
  <si>
    <t>Buys</t>
  </si>
  <si>
    <t>7-2.</t>
  </si>
  <si>
    <t>Matthys</t>
  </si>
  <si>
    <t>Silverback SBC</t>
  </si>
  <si>
    <t>8-2.</t>
  </si>
  <si>
    <t>Konny</t>
  </si>
  <si>
    <t>Looser</t>
  </si>
  <si>
    <t>Konny Looser</t>
  </si>
  <si>
    <t>8-1.</t>
  </si>
  <si>
    <t>Rohrbach</t>
  </si>
  <si>
    <t>9-1.</t>
  </si>
  <si>
    <t>Geismayr</t>
  </si>
  <si>
    <t>9-2.</t>
  </si>
  <si>
    <t>Jochen</t>
  </si>
  <si>
    <t>Kaess</t>
  </si>
  <si>
    <t>Jochen Kaess</t>
  </si>
  <si>
    <t>Trek Selle San Marco</t>
  </si>
  <si>
    <t>10-1.</t>
  </si>
  <si>
    <t>Ferraro</t>
  </si>
  <si>
    <t>10-2.</t>
  </si>
  <si>
    <t>Samuele</t>
  </si>
  <si>
    <t>Porro</t>
  </si>
  <si>
    <t>14-1.</t>
  </si>
  <si>
    <t>Mantecon Gutierrez</t>
  </si>
  <si>
    <t>Sergio Mantecon Gutierrez</t>
  </si>
  <si>
    <t>Trek-Selle San Marco 2</t>
  </si>
  <si>
    <t>16-1.</t>
  </si>
  <si>
    <t>Michele</t>
  </si>
  <si>
    <t>Casagrande</t>
  </si>
  <si>
    <t>16-2.</t>
  </si>
  <si>
    <t>Rabensteiner</t>
  </si>
  <si>
    <t>CST Wilier Sandd Racing</t>
  </si>
  <si>
    <t>18-1.</t>
  </si>
  <si>
    <t>Erwin</t>
  </si>
  <si>
    <t>Bakker</t>
  </si>
  <si>
    <t>Erwin Bakker</t>
  </si>
  <si>
    <t>18-2.</t>
  </si>
  <si>
    <t>Nordemann</t>
  </si>
  <si>
    <t>David Nordemann</t>
  </si>
  <si>
    <t>InvestecSongoSpecialized 2</t>
  </si>
  <si>
    <t>20-1.</t>
  </si>
  <si>
    <t>Christoph</t>
  </si>
  <si>
    <t>Sauser</t>
  </si>
  <si>
    <t>Christoph Sauser</t>
  </si>
  <si>
    <t>20-2.</t>
  </si>
  <si>
    <t>Andreassen</t>
  </si>
  <si>
    <t>Simon Andreassen</t>
  </si>
  <si>
    <t>T°RED FACTORY RACING</t>
  </si>
  <si>
    <t>21-1.</t>
  </si>
  <si>
    <t>Petacchi</t>
  </si>
  <si>
    <t>Alessandro Petacchi</t>
  </si>
  <si>
    <t>21-2.</t>
  </si>
  <si>
    <t>Chicchi</t>
  </si>
  <si>
    <t>Francesco Chicchi</t>
  </si>
  <si>
    <t>23-1.</t>
  </si>
  <si>
    <t>23-2.</t>
  </si>
  <si>
    <t>Schaer</t>
  </si>
  <si>
    <t>Jan Schaer</t>
  </si>
  <si>
    <t>7C CBZ WILIER</t>
  </si>
  <si>
    <t>25-1.</t>
  </si>
  <si>
    <t xml:space="preserve">Louis </t>
  </si>
  <si>
    <t>Meija</t>
  </si>
  <si>
    <t>25-2.</t>
  </si>
  <si>
    <t>Cattaneo</t>
  </si>
  <si>
    <t>28-1.</t>
  </si>
  <si>
    <t>Jessop</t>
  </si>
  <si>
    <t>28-2.</t>
  </si>
  <si>
    <t>Arno</t>
  </si>
  <si>
    <t>29-1.</t>
  </si>
  <si>
    <t>Phillimon</t>
  </si>
  <si>
    <t>Sebona</t>
  </si>
  <si>
    <t>29-2.</t>
  </si>
  <si>
    <t>Pieter Du Toit</t>
  </si>
  <si>
    <t>MMR FACTORY RACING</t>
  </si>
  <si>
    <t>31-1.</t>
  </si>
  <si>
    <t>Valero Serrano</t>
  </si>
  <si>
    <t>David Valero Serrano</t>
  </si>
  <si>
    <t>31-2.</t>
  </si>
  <si>
    <t>Catriel</t>
  </si>
  <si>
    <t>Andres Soto</t>
  </si>
  <si>
    <t>Catriel Andres Soto</t>
  </si>
  <si>
    <t>Ceska sporitelna-Accolade</t>
  </si>
  <si>
    <t>33-1.</t>
  </si>
  <si>
    <t>Tomas</t>
  </si>
  <si>
    <t>Visnovsky</t>
  </si>
  <si>
    <t>Tomas Visnovsky</t>
  </si>
  <si>
    <t>33-2.</t>
  </si>
  <si>
    <t>Matouš</t>
  </si>
  <si>
    <t xml:space="preserve">Ulman </t>
  </si>
  <si>
    <t xml:space="preserve">Matouš Ulman </t>
  </si>
  <si>
    <t>Insect Science Pro</t>
  </si>
  <si>
    <t>41-1.</t>
  </si>
  <si>
    <t>Alan Gordon</t>
  </si>
  <si>
    <t>Investec-Songo-Specialized</t>
  </si>
  <si>
    <t>50-1.</t>
  </si>
  <si>
    <t>Annika</t>
  </si>
  <si>
    <t>Langvad</t>
  </si>
  <si>
    <t>50-2.</t>
  </si>
  <si>
    <t>Anna</t>
  </si>
  <si>
    <t>van der Breggen</t>
  </si>
  <si>
    <t>Anna van der Breggen</t>
  </si>
  <si>
    <t>Spitz</t>
  </si>
  <si>
    <t>FreakShow SCOTT</t>
  </si>
  <si>
    <t>57-1.</t>
  </si>
  <si>
    <t>Sonya</t>
  </si>
  <si>
    <t>Looney</t>
  </si>
  <si>
    <t>Sonya Looney</t>
  </si>
  <si>
    <t>MITAS HEAD NEW RACE</t>
  </si>
  <si>
    <t>63-1.</t>
  </si>
  <si>
    <t>Ondrej</t>
  </si>
  <si>
    <t>Fojtik</t>
  </si>
  <si>
    <t>63-2.</t>
  </si>
  <si>
    <t>José</t>
  </si>
  <si>
    <t>José Silva</t>
  </si>
  <si>
    <t>PTG / RH77</t>
  </si>
  <si>
    <t>67-1.</t>
  </si>
  <si>
    <t>Hunter</t>
  </si>
  <si>
    <t>Robert Hunter</t>
  </si>
  <si>
    <t>67-2.</t>
  </si>
  <si>
    <t>Rene</t>
  </si>
  <si>
    <t>Haselbacher</t>
  </si>
  <si>
    <t>Rene Haselbacher</t>
  </si>
  <si>
    <t>MMR MIXED</t>
  </si>
  <si>
    <t>70-1.</t>
  </si>
  <si>
    <t>Freire Gomez</t>
  </si>
  <si>
    <t>Oscar Freire Gomez</t>
  </si>
  <si>
    <t>70-2.</t>
  </si>
  <si>
    <t>Natalia</t>
  </si>
  <si>
    <t>Fischer Egusquiza</t>
  </si>
  <si>
    <t>Natalia Fischer Egusquiza</t>
  </si>
  <si>
    <t>Rotsvas</t>
  </si>
  <si>
    <t>74-1.</t>
  </si>
  <si>
    <t>Moolman</t>
  </si>
  <si>
    <t>Anton Moolman</t>
  </si>
  <si>
    <t>74-2.</t>
  </si>
  <si>
    <t>Adrienne</t>
  </si>
  <si>
    <t>ABOVE AND BEYOND</t>
  </si>
  <si>
    <t>76-1.</t>
  </si>
  <si>
    <t>76-2.</t>
  </si>
  <si>
    <t>Jeannie</t>
  </si>
  <si>
    <t>Pitstop Sport24hrs</t>
  </si>
  <si>
    <t>77-1.</t>
  </si>
  <si>
    <t>Rory</t>
  </si>
  <si>
    <t>Mapstone</t>
  </si>
  <si>
    <t>77-2.</t>
  </si>
  <si>
    <t>Waleed</t>
  </si>
  <si>
    <t>Thando</t>
  </si>
  <si>
    <t>Klaas</t>
  </si>
  <si>
    <t>BMT Didata 1</t>
  </si>
  <si>
    <t>79-1.</t>
  </si>
  <si>
    <t>Zola</t>
  </si>
  <si>
    <t>Ngxakeni</t>
  </si>
  <si>
    <t>79-2.</t>
  </si>
  <si>
    <t>Siyabulela</t>
  </si>
  <si>
    <t>Tutu</t>
  </si>
  <si>
    <t>Exxaro DMA 2</t>
  </si>
  <si>
    <t>80-1.</t>
  </si>
  <si>
    <t>Clement</t>
  </si>
  <si>
    <t>Mabula</t>
  </si>
  <si>
    <t>81-1.</t>
  </si>
  <si>
    <t>Baloyi</t>
  </si>
  <si>
    <t>83-1.</t>
  </si>
  <si>
    <t>Ntlantla</t>
  </si>
  <si>
    <t>Nonkasa</t>
  </si>
  <si>
    <t>83-2.</t>
  </si>
  <si>
    <t>Lwazi</t>
  </si>
  <si>
    <t>Ntsakaza</t>
  </si>
  <si>
    <t>RMB Change a Life 2</t>
  </si>
  <si>
    <t>84-1.</t>
  </si>
  <si>
    <t>Ndumiso</t>
  </si>
  <si>
    <t>Dontso</t>
  </si>
  <si>
    <t>84-2.</t>
  </si>
  <si>
    <t>Mazwi</t>
  </si>
  <si>
    <t>Smimango</t>
  </si>
  <si>
    <t>Mazwi Smimango</t>
  </si>
  <si>
    <t>85-1.</t>
  </si>
  <si>
    <t>Sipho</t>
  </si>
  <si>
    <t>Kupiso</t>
  </si>
  <si>
    <t>85-2.</t>
  </si>
  <si>
    <t>Bongumusa</t>
  </si>
  <si>
    <t>Zikhali</t>
  </si>
  <si>
    <t>90-1.</t>
  </si>
  <si>
    <t>Breyton</t>
  </si>
  <si>
    <t>Paulse</t>
  </si>
  <si>
    <t>Breyton Paulse</t>
  </si>
  <si>
    <t>90-2.</t>
  </si>
  <si>
    <t>Johan Coetzee</t>
  </si>
  <si>
    <t>93-1.</t>
  </si>
  <si>
    <t>93-2.</t>
  </si>
  <si>
    <t>FLAX &amp; KALE</t>
  </si>
  <si>
    <t>95-1.</t>
  </si>
  <si>
    <t>Barri Carles</t>
  </si>
  <si>
    <t>Eighty-Aid-Racing</t>
  </si>
  <si>
    <t>96-1.</t>
  </si>
  <si>
    <t>Til</t>
  </si>
  <si>
    <t>Spiegel</t>
  </si>
  <si>
    <t>Til Spiegel</t>
  </si>
  <si>
    <t>Wurster</t>
  </si>
  <si>
    <t>Leo Wurster</t>
  </si>
  <si>
    <t>99-1.</t>
  </si>
  <si>
    <t>99-2.</t>
  </si>
  <si>
    <t>JIBE</t>
  </si>
  <si>
    <t>100-1.</t>
  </si>
  <si>
    <t>Vermaak</t>
  </si>
  <si>
    <t>100-2.</t>
  </si>
  <si>
    <t>Hunt</t>
  </si>
  <si>
    <t>Andrew Hunt</t>
  </si>
  <si>
    <t>Bok Radio - HOOP</t>
  </si>
  <si>
    <t>102-1.</t>
  </si>
  <si>
    <t>102-2.</t>
  </si>
  <si>
    <t>Makomo</t>
  </si>
  <si>
    <t>108-1.</t>
  </si>
  <si>
    <t>Violati</t>
  </si>
  <si>
    <t xml:space="preserve">Camargue </t>
  </si>
  <si>
    <t>Danny &amp; the Beast</t>
  </si>
  <si>
    <t>136-1.</t>
  </si>
  <si>
    <t>Sabbagh</t>
  </si>
  <si>
    <t>136-2.</t>
  </si>
  <si>
    <t>Meerendal Dani Schnider</t>
  </si>
  <si>
    <t>140-1.</t>
  </si>
  <si>
    <t>Sabina</t>
  </si>
  <si>
    <t>Compassi</t>
  </si>
  <si>
    <t>140-2.</t>
  </si>
  <si>
    <t>Buhler</t>
  </si>
  <si>
    <t>Gutta Boyz II</t>
  </si>
  <si>
    <t>157-1.</t>
  </si>
  <si>
    <t>Fredrik</t>
  </si>
  <si>
    <t>Norrby</t>
  </si>
  <si>
    <t>157-2.</t>
  </si>
  <si>
    <t>Kim</t>
  </si>
  <si>
    <t>Øverland</t>
  </si>
  <si>
    <t xml:space="preserve">Essential Cleaning </t>
  </si>
  <si>
    <t>159-1.</t>
  </si>
  <si>
    <t>Claude</t>
  </si>
  <si>
    <t>Tyers</t>
  </si>
  <si>
    <t>Claude Tyers</t>
  </si>
  <si>
    <t>168-1.</t>
  </si>
  <si>
    <t>Lyle</t>
  </si>
  <si>
    <t>Nesbitt</t>
  </si>
  <si>
    <t>Lyle Nesbitt</t>
  </si>
  <si>
    <t>168-2.</t>
  </si>
  <si>
    <t>Angove</t>
  </si>
  <si>
    <t>Henry Angove</t>
  </si>
  <si>
    <t>SYA Motor.</t>
  </si>
  <si>
    <t>173-1.</t>
  </si>
  <si>
    <t>Morcillo</t>
  </si>
  <si>
    <t>Miguel Morcillo</t>
  </si>
  <si>
    <t>173-2.</t>
  </si>
  <si>
    <t>Requeni Guillem</t>
  </si>
  <si>
    <t>Ricardo Requeni Guillem</t>
  </si>
  <si>
    <t>Megatech -Delispices</t>
  </si>
  <si>
    <t>175-1.</t>
  </si>
  <si>
    <t>Nell</t>
  </si>
  <si>
    <t>Morne Nell</t>
  </si>
  <si>
    <t>175-2.</t>
  </si>
  <si>
    <t>Martin Cilliers</t>
  </si>
  <si>
    <t xml:space="preserve">Men's Foundation </t>
  </si>
  <si>
    <t>176-1.</t>
  </si>
  <si>
    <t>Kotze</t>
  </si>
  <si>
    <t>NOMAD EXPERIENCE</t>
  </si>
  <si>
    <t>179-1.</t>
  </si>
  <si>
    <t>Sabate Rius</t>
  </si>
  <si>
    <t xml:space="preserve">Show No Weakness </t>
  </si>
  <si>
    <t>186-1.</t>
  </si>
  <si>
    <t>Mingay</t>
  </si>
  <si>
    <t>186-2.</t>
  </si>
  <si>
    <t>James Little</t>
  </si>
  <si>
    <t>194-1.</t>
  </si>
  <si>
    <t>Hurter</t>
  </si>
  <si>
    <t>194-2.</t>
  </si>
  <si>
    <t>Adele</t>
  </si>
  <si>
    <t>Niemand</t>
  </si>
  <si>
    <t>Adele Niemand</t>
  </si>
  <si>
    <t>Teenek Racing</t>
  </si>
  <si>
    <t>218-1.</t>
  </si>
  <si>
    <t>4 fun</t>
  </si>
  <si>
    <t>245-1.</t>
  </si>
  <si>
    <t>Zetler</t>
  </si>
  <si>
    <t>Julian Zetler</t>
  </si>
  <si>
    <t>245-2.</t>
  </si>
  <si>
    <t>Pamensky</t>
  </si>
  <si>
    <t>Lionel Pamensky</t>
  </si>
  <si>
    <t>THESELE Velokhaya</t>
  </si>
  <si>
    <t>275-1.</t>
  </si>
  <si>
    <t>Mthetheleli</t>
  </si>
  <si>
    <t>Boya</t>
  </si>
  <si>
    <t>Mthetheleli Boya</t>
  </si>
  <si>
    <t>302-1.</t>
  </si>
  <si>
    <t>Absa Pride Jan &amp; Kosie</t>
  </si>
  <si>
    <t>Jan Odendaal</t>
  </si>
  <si>
    <t>CharlieBravo</t>
  </si>
  <si>
    <t>310-1.</t>
  </si>
  <si>
    <t>Camerer</t>
  </si>
  <si>
    <t>310-2.</t>
  </si>
  <si>
    <t>Bass</t>
  </si>
  <si>
    <t>Justin Bass</t>
  </si>
  <si>
    <t>Crazy Cousins</t>
  </si>
  <si>
    <t>314-1.</t>
  </si>
  <si>
    <t>Kershaw</t>
  </si>
  <si>
    <t>Nik Kershaw</t>
  </si>
  <si>
    <t>314-2.</t>
  </si>
  <si>
    <t>Husselmann</t>
  </si>
  <si>
    <t>Carl Husselmann</t>
  </si>
  <si>
    <t>323-1.</t>
  </si>
  <si>
    <t>323-2.</t>
  </si>
  <si>
    <t>Compound Cubed</t>
  </si>
  <si>
    <t>335-1.</t>
  </si>
  <si>
    <t>335-2.</t>
  </si>
  <si>
    <t>Foulkes</t>
  </si>
  <si>
    <t>Savage and The Chest</t>
  </si>
  <si>
    <t>347-1.</t>
  </si>
  <si>
    <t>Rudi</t>
  </si>
  <si>
    <t>Rudi De Bruyn</t>
  </si>
  <si>
    <t>347-2.</t>
  </si>
  <si>
    <t>Warburton</t>
  </si>
  <si>
    <t>Gareth Warburton</t>
  </si>
  <si>
    <t>SavoHof</t>
  </si>
  <si>
    <t>348-1.</t>
  </si>
  <si>
    <t>Hofmeyr</t>
  </si>
  <si>
    <t>Chris Hofmeyr</t>
  </si>
  <si>
    <t>348-2.</t>
  </si>
  <si>
    <t>Davies</t>
  </si>
  <si>
    <t>Simon Davies</t>
  </si>
  <si>
    <t>Shingang</t>
  </si>
  <si>
    <t>349-1.</t>
  </si>
  <si>
    <t>Shingirai</t>
  </si>
  <si>
    <t>Jiri</t>
  </si>
  <si>
    <t>Shingirai Jiri</t>
  </si>
  <si>
    <t>349-2.</t>
  </si>
  <si>
    <t>Lebogang</t>
  </si>
  <si>
    <t>Mafoko</t>
  </si>
  <si>
    <t>Lebogang Mafoko</t>
  </si>
  <si>
    <t>Domestique</t>
  </si>
  <si>
    <t>354-1.</t>
  </si>
  <si>
    <t>Alastair</t>
  </si>
  <si>
    <t>Sellick</t>
  </si>
  <si>
    <t>Alastair Sellick</t>
  </si>
  <si>
    <t>354-2.</t>
  </si>
  <si>
    <t>Sam Robertson</t>
  </si>
  <si>
    <t>RoadCover</t>
  </si>
  <si>
    <t>365-1.</t>
  </si>
  <si>
    <t>Colin-Allan</t>
  </si>
  <si>
    <t>Germs</t>
  </si>
  <si>
    <t>Colin-Allan Germs</t>
  </si>
  <si>
    <t>365-2.</t>
  </si>
  <si>
    <t>Deane</t>
  </si>
  <si>
    <t>Poulter</t>
  </si>
  <si>
    <t>Deane Poulter</t>
  </si>
  <si>
    <t>Aspen Pro Cycling</t>
  </si>
  <si>
    <t>379-1.</t>
  </si>
  <si>
    <t>Davis</t>
  </si>
  <si>
    <t>Wade Davis</t>
  </si>
  <si>
    <t>379-2.</t>
  </si>
  <si>
    <t>Dean Hill</t>
  </si>
  <si>
    <t>385-2.</t>
  </si>
  <si>
    <t>Thys-koch</t>
  </si>
  <si>
    <t>Burden</t>
  </si>
  <si>
    <t>Henko</t>
  </si>
  <si>
    <t>Henko Burden</t>
  </si>
  <si>
    <t>414-1.</t>
  </si>
  <si>
    <t>FELIPE DAVID</t>
  </si>
  <si>
    <t>GARCIA CHAMORRO</t>
  </si>
  <si>
    <t>FELIPE DAVID GARCIA CHAMORRO</t>
  </si>
  <si>
    <t>414-2.</t>
  </si>
  <si>
    <t>González Romero</t>
  </si>
  <si>
    <t>Felix González Romero</t>
  </si>
  <si>
    <t>Cycle Republica</t>
  </si>
  <si>
    <t>416-1.</t>
  </si>
  <si>
    <t>Duggan</t>
  </si>
  <si>
    <t>John Duggan</t>
  </si>
  <si>
    <t>416-2.</t>
  </si>
  <si>
    <t>Nicholas Martin</t>
  </si>
  <si>
    <t>Wonderful Suffering Two</t>
  </si>
  <si>
    <t>427-1.</t>
  </si>
  <si>
    <t>Turk</t>
  </si>
  <si>
    <t>Matthew Turk</t>
  </si>
  <si>
    <t>427-2.</t>
  </si>
  <si>
    <t>Gilmore</t>
  </si>
  <si>
    <t>Charlie Gilmore</t>
  </si>
  <si>
    <t>Peaceforce</t>
  </si>
  <si>
    <t>435-1.</t>
  </si>
  <si>
    <t>Groenewald</t>
  </si>
  <si>
    <t>Willem Groenewald</t>
  </si>
  <si>
    <t>435-2.</t>
  </si>
  <si>
    <t>Thana</t>
  </si>
  <si>
    <t>Thana Groenewald</t>
  </si>
  <si>
    <t>Ewert</t>
  </si>
  <si>
    <t>Small</t>
  </si>
  <si>
    <t>Reinke</t>
  </si>
  <si>
    <t>496-1.</t>
  </si>
  <si>
    <t>Johan-Hugo</t>
  </si>
  <si>
    <t>Johan-Hugo Reinke</t>
  </si>
  <si>
    <t xml:space="preserve">SPE racing </t>
  </si>
  <si>
    <t>498-1.</t>
  </si>
  <si>
    <t>Reyneke</t>
  </si>
  <si>
    <t>Stephan Reyneke</t>
  </si>
  <si>
    <t>498-2.</t>
  </si>
  <si>
    <t>Andre Du Plessis</t>
  </si>
  <si>
    <t>Thirsty Souls Brewing</t>
  </si>
  <si>
    <t>Kriska</t>
  </si>
  <si>
    <t>Jan Kriska</t>
  </si>
  <si>
    <t>Patrik</t>
  </si>
  <si>
    <t>Rung</t>
  </si>
  <si>
    <t>Patrik Rung</t>
  </si>
  <si>
    <t>Humankind Grand Masters</t>
  </si>
  <si>
    <t>513-1.</t>
  </si>
  <si>
    <t>Deon Kruger</t>
  </si>
  <si>
    <t>513-2.</t>
  </si>
  <si>
    <t>Fred</t>
  </si>
  <si>
    <t>Buter</t>
  </si>
  <si>
    <t>Fred Buter</t>
  </si>
  <si>
    <t>Smittie</t>
  </si>
  <si>
    <t>523-1.</t>
  </si>
  <si>
    <t>523-2.</t>
  </si>
  <si>
    <t>Wayne Terblanche</t>
  </si>
  <si>
    <t>ATR</t>
  </si>
  <si>
    <t>525-1.</t>
  </si>
  <si>
    <t>Carloni</t>
  </si>
  <si>
    <t>Francois Carloni</t>
  </si>
  <si>
    <t>525-2.</t>
  </si>
  <si>
    <t>karl</t>
  </si>
  <si>
    <t>shaw</t>
  </si>
  <si>
    <t>karl shaw</t>
  </si>
  <si>
    <t>Tesner Consulting</t>
  </si>
  <si>
    <t>529-1.</t>
  </si>
  <si>
    <t>Robert-lee</t>
  </si>
  <si>
    <t>Tesner</t>
  </si>
  <si>
    <t>Robert-lee Tesner</t>
  </si>
  <si>
    <t>529-2.</t>
  </si>
  <si>
    <t>Rall</t>
  </si>
  <si>
    <t>Riaan Rall</t>
  </si>
  <si>
    <t>534-1.</t>
  </si>
  <si>
    <t>Garzón Salas</t>
  </si>
  <si>
    <t>David Garzón Salas</t>
  </si>
  <si>
    <t>534-2.</t>
  </si>
  <si>
    <t>Angel</t>
  </si>
  <si>
    <t>Ortega</t>
  </si>
  <si>
    <t>Angel Ortega</t>
  </si>
  <si>
    <t>Powerlab</t>
  </si>
  <si>
    <t>548-1.</t>
  </si>
  <si>
    <t>Moss</t>
  </si>
  <si>
    <t>Jonathan Moss</t>
  </si>
  <si>
    <t>548-2.</t>
  </si>
  <si>
    <t>Robinson</t>
  </si>
  <si>
    <t>Michael Robinson</t>
  </si>
  <si>
    <t>551-1.</t>
  </si>
  <si>
    <t>Greg Allen</t>
  </si>
  <si>
    <t>551-2.</t>
  </si>
  <si>
    <t>Brent Dreyer</t>
  </si>
  <si>
    <t xml:space="preserve">7C-CBZ-wilier </t>
  </si>
  <si>
    <t>560-1.</t>
  </si>
  <si>
    <t>Blanco</t>
  </si>
  <si>
    <t>Alejandro Blanco</t>
  </si>
  <si>
    <t>560-2.</t>
  </si>
  <si>
    <t xml:space="preserve">Diyer </t>
  </si>
  <si>
    <t>Rincon</t>
  </si>
  <si>
    <t>Diyer  Rincon</t>
  </si>
  <si>
    <t>Baggie Boys</t>
  </si>
  <si>
    <t>567-1.</t>
  </si>
  <si>
    <t>Ernest</t>
  </si>
  <si>
    <t>567-2.</t>
  </si>
  <si>
    <t>Matcher</t>
  </si>
  <si>
    <t>James Matcher</t>
  </si>
  <si>
    <t>CRSL</t>
  </si>
  <si>
    <t>596-1.</t>
  </si>
  <si>
    <t>Sebastià</t>
  </si>
  <si>
    <t xml:space="preserve">Lancho </t>
  </si>
  <si>
    <t xml:space="preserve">Sebastià Lancho </t>
  </si>
  <si>
    <t>596-2.</t>
  </si>
  <si>
    <t>Carles</t>
  </si>
  <si>
    <t>Rodríguez</t>
  </si>
  <si>
    <t>Carles Rodríguez</t>
  </si>
  <si>
    <t>619-1.</t>
  </si>
  <si>
    <t>Jorge Ramiro</t>
  </si>
  <si>
    <t>Ramallo</t>
  </si>
  <si>
    <t>Jorge Ramiro Ramallo</t>
  </si>
  <si>
    <t>619-2.</t>
  </si>
  <si>
    <t>Sebastian Alejandro</t>
  </si>
  <si>
    <t>Sebastian Alejandro Fernandez</t>
  </si>
  <si>
    <t>LAND ROVER DEYSA SPAIN 2</t>
  </si>
  <si>
    <t>623-1.</t>
  </si>
  <si>
    <t xml:space="preserve">JAVIER </t>
  </si>
  <si>
    <t>ALBARES</t>
  </si>
  <si>
    <t>JAVIER  ALBARES</t>
  </si>
  <si>
    <t>623-2.</t>
  </si>
  <si>
    <t>Cobo</t>
  </si>
  <si>
    <t>Raul Cobo</t>
  </si>
  <si>
    <t>Master Tactic</t>
  </si>
  <si>
    <t>634-1.</t>
  </si>
  <si>
    <t>Chi Yung Andy</t>
  </si>
  <si>
    <t>Tang</t>
  </si>
  <si>
    <t>Chi Yung Andy Tang</t>
  </si>
  <si>
    <t>634-2.</t>
  </si>
  <si>
    <t>Lawrence Lee</t>
  </si>
  <si>
    <t>Privateer</t>
  </si>
  <si>
    <t>651-1.</t>
  </si>
  <si>
    <t>Warner-Smith</t>
  </si>
  <si>
    <t>Matthew Warner-Smith</t>
  </si>
  <si>
    <t>651-2.</t>
  </si>
  <si>
    <t>Raoul</t>
  </si>
  <si>
    <t>De Jongh</t>
  </si>
  <si>
    <t>Raoul De Jongh</t>
  </si>
  <si>
    <t xml:space="preserve">R&amp;D </t>
  </si>
  <si>
    <t>654-1.</t>
  </si>
  <si>
    <t>Rami</t>
  </si>
  <si>
    <t>Sayag</t>
  </si>
  <si>
    <t>Rami Sayag</t>
  </si>
  <si>
    <t>654-2.</t>
  </si>
  <si>
    <t>Dani</t>
  </si>
  <si>
    <t>Golan</t>
  </si>
  <si>
    <t>Dani Golan</t>
  </si>
  <si>
    <t>Thömus/Travelhouse</t>
  </si>
  <si>
    <t>678-1.</t>
  </si>
  <si>
    <t>Binggeli</t>
  </si>
  <si>
    <t>Markus Binggeli</t>
  </si>
  <si>
    <t>678-2.</t>
  </si>
  <si>
    <t>Annaheim</t>
  </si>
  <si>
    <t>Daniel Annaheim</t>
  </si>
  <si>
    <t>Ubuntu Robotics</t>
  </si>
  <si>
    <t>681-1.</t>
  </si>
  <si>
    <t>Huysmans</t>
  </si>
  <si>
    <t>Tom Huysmans</t>
  </si>
  <si>
    <t>681-2.</t>
  </si>
  <si>
    <t>Schmidt</t>
  </si>
  <si>
    <t>Jason Schmidt</t>
  </si>
  <si>
    <t>Trifanatics</t>
  </si>
  <si>
    <t>684-1.</t>
  </si>
  <si>
    <t>Segura</t>
  </si>
  <si>
    <t>Pablo Segura</t>
  </si>
  <si>
    <t>684-2.</t>
  </si>
  <si>
    <t>Marsal Bonet</t>
  </si>
  <si>
    <t>Toni Marsal Bonet</t>
  </si>
  <si>
    <t xml:space="preserve">Cross Chiken </t>
  </si>
  <si>
    <t>687-1.</t>
  </si>
  <si>
    <t>Clermont</t>
  </si>
  <si>
    <t>Marcelo Clermont</t>
  </si>
  <si>
    <t>687-2.</t>
  </si>
  <si>
    <t>Amando</t>
  </si>
  <si>
    <t>Fernández</t>
  </si>
  <si>
    <t>Amando Fernández</t>
  </si>
  <si>
    <t>Velosure</t>
  </si>
  <si>
    <t>Luke</t>
  </si>
  <si>
    <t>Beuchat</t>
  </si>
  <si>
    <t>Luke Beuchat</t>
  </si>
  <si>
    <t>697-1.</t>
  </si>
  <si>
    <t>697-2.</t>
  </si>
  <si>
    <t>Doogoo</t>
  </si>
  <si>
    <t>698-1.</t>
  </si>
  <si>
    <t>Green-Thompson</t>
  </si>
  <si>
    <t>Rodney Green-Thompson</t>
  </si>
  <si>
    <t>698-2.</t>
  </si>
  <si>
    <t>699-1.</t>
  </si>
  <si>
    <t>Rollo</t>
  </si>
  <si>
    <t>78-1.</t>
  </si>
  <si>
    <t>John Kettlewell cancelling</t>
  </si>
  <si>
    <t>659 Johnny and Anton cancelling</t>
  </si>
  <si>
    <t>Current time</t>
  </si>
  <si>
    <t>New Time</t>
  </si>
  <si>
    <t>giving time to Team  441</t>
  </si>
  <si>
    <t>Andre Cilliers Cancelling</t>
  </si>
  <si>
    <t>Kleinhans</t>
  </si>
  <si>
    <t>58-1.</t>
  </si>
  <si>
    <t>Malusi</t>
  </si>
  <si>
    <t>Team</t>
  </si>
  <si>
    <t>DEV</t>
  </si>
  <si>
    <t>exxaro</t>
  </si>
  <si>
    <t>InvestecsongoSpecialized</t>
  </si>
  <si>
    <t>PRO</t>
  </si>
  <si>
    <t>Canyon</t>
  </si>
  <si>
    <t>SpecializedFoundationNAD</t>
  </si>
  <si>
    <t xml:space="preserve">KROSS-SPUR </t>
  </si>
  <si>
    <t>14-2.</t>
  </si>
  <si>
    <t>Ondřej</t>
  </si>
  <si>
    <t>Cink</t>
  </si>
  <si>
    <t>Ondřej Cink</t>
  </si>
  <si>
    <t>Wessel</t>
  </si>
  <si>
    <t>Wessel Botha</t>
  </si>
  <si>
    <t>PRE-ACCOM</t>
  </si>
  <si>
    <t>DSV Pro Cycling</t>
  </si>
  <si>
    <t>COACH TRANSFER</t>
  </si>
  <si>
    <t>41-2.</t>
  </si>
  <si>
    <t>Carel Van Wyk</t>
  </si>
  <si>
    <t>#Yenzumehluko - Make a difference</t>
  </si>
  <si>
    <t>Pure Heritage by Land Rover</t>
  </si>
  <si>
    <t>HINO_PIOLINDO_EUROBIKES</t>
  </si>
  <si>
    <t>49-1.</t>
  </si>
  <si>
    <t>49-2.</t>
  </si>
  <si>
    <t>Meerendal WIAWIS Rotwild</t>
  </si>
  <si>
    <t>51-1.</t>
  </si>
  <si>
    <t>Sabine Spitz</t>
  </si>
  <si>
    <t>51-2.</t>
  </si>
  <si>
    <t>Nadine</t>
  </si>
  <si>
    <t>Rieder</t>
  </si>
  <si>
    <t>Nadine Rieder</t>
  </si>
  <si>
    <t>57-2.</t>
  </si>
  <si>
    <t>Catherine</t>
  </si>
  <si>
    <t>Williamson</t>
  </si>
  <si>
    <t>Catherine Williamson</t>
  </si>
  <si>
    <t>Hunters Edge</t>
  </si>
  <si>
    <t>Erik Kleinhans</t>
  </si>
  <si>
    <t>58-2.</t>
  </si>
  <si>
    <t>Thumm</t>
  </si>
  <si>
    <t>Johannes Thumm</t>
  </si>
  <si>
    <t>Adrienne Moolman</t>
  </si>
  <si>
    <t>BMT Woolworths</t>
  </si>
  <si>
    <t>Thando Klaas</t>
  </si>
  <si>
    <t>78-2.</t>
  </si>
  <si>
    <t>Leroux</t>
  </si>
  <si>
    <t>Lorenzo Leroux</t>
  </si>
  <si>
    <t>80-2.</t>
  </si>
  <si>
    <t>Mashiane</t>
  </si>
  <si>
    <t>Luke Mashiane</t>
  </si>
  <si>
    <t>EXXARO</t>
  </si>
  <si>
    <t>Exxaro Pepto Sport</t>
  </si>
  <si>
    <t>81-2.</t>
  </si>
  <si>
    <t>Anele</t>
  </si>
  <si>
    <t>Mtalana</t>
  </si>
  <si>
    <t>Anele Mtalana</t>
  </si>
  <si>
    <t>EXXARO/PWC 1</t>
  </si>
  <si>
    <t>82-1.</t>
  </si>
  <si>
    <t>Lucky</t>
  </si>
  <si>
    <t>Mlangeni</t>
  </si>
  <si>
    <t>Lucky Mlangeni</t>
  </si>
  <si>
    <t>82-2.</t>
  </si>
  <si>
    <t>Tshepo</t>
  </si>
  <si>
    <t>Tlou</t>
  </si>
  <si>
    <t>Tshepo Tlou</t>
  </si>
  <si>
    <t xml:space="preserve">Boni4Kasi </t>
  </si>
  <si>
    <t>86-1.</t>
  </si>
  <si>
    <t xml:space="preserve">Nkosinathi </t>
  </si>
  <si>
    <t xml:space="preserve">Maphumulo </t>
  </si>
  <si>
    <t xml:space="preserve">Nkosinathi  Maphumulo </t>
  </si>
  <si>
    <t>86-2.</t>
  </si>
  <si>
    <t>Lazarus</t>
  </si>
  <si>
    <t>Mathonsi</t>
  </si>
  <si>
    <t>Lazarus Mathonsi</t>
  </si>
  <si>
    <t>Exxaro/Deloitte</t>
  </si>
  <si>
    <t>87-1.</t>
  </si>
  <si>
    <t>Mphodisa Bruce</t>
  </si>
  <si>
    <t>Sebopa</t>
  </si>
  <si>
    <t>Mphodisa Bruce Sebopa</t>
  </si>
  <si>
    <t>87-2.</t>
  </si>
  <si>
    <t>Keneth Kabelo</t>
  </si>
  <si>
    <t>Tshukudu</t>
  </si>
  <si>
    <t>Keneth Kabelo Tshukudu</t>
  </si>
  <si>
    <t>Exxaro/RMB 1</t>
  </si>
  <si>
    <t>88-1.</t>
  </si>
  <si>
    <t>Kagiso</t>
  </si>
  <si>
    <t>Kagiso Tlou</t>
  </si>
  <si>
    <t>88-2.</t>
  </si>
  <si>
    <t>Rengane</t>
  </si>
  <si>
    <t>Patrick Rengane</t>
  </si>
  <si>
    <t>Bhoni4kasi</t>
  </si>
  <si>
    <t>89-1.</t>
  </si>
  <si>
    <t>Calvin</t>
  </si>
  <si>
    <t>Mono</t>
  </si>
  <si>
    <t>Calvin Mono</t>
  </si>
  <si>
    <t>89-2.</t>
  </si>
  <si>
    <t>Linda</t>
  </si>
  <si>
    <t>Dhlamini</t>
  </si>
  <si>
    <t>Linda Dhlamini</t>
  </si>
  <si>
    <t>ABSA PRIDE</t>
  </si>
  <si>
    <t>Unstoppable Spirit</t>
  </si>
  <si>
    <t xml:space="preserve">Sithembiso </t>
  </si>
  <si>
    <t>Masango</t>
  </si>
  <si>
    <t>Sithembiso  Masango</t>
  </si>
  <si>
    <t>Mboneni</t>
  </si>
  <si>
    <t>Ngcobo</t>
  </si>
  <si>
    <t>Mboneni Ngcobo</t>
  </si>
  <si>
    <t>Eva</t>
  </si>
  <si>
    <t>Garrido Castro</t>
  </si>
  <si>
    <t>Eva Garrido Castro</t>
  </si>
  <si>
    <t>95-2.</t>
  </si>
  <si>
    <t>Jordà Pascó</t>
  </si>
  <si>
    <t>Sandra Jordà Pascó</t>
  </si>
  <si>
    <t>96-2.</t>
  </si>
  <si>
    <t>Villa</t>
  </si>
  <si>
    <t xml:space="preserve">Eleventh Hour </t>
  </si>
  <si>
    <t>104-1.</t>
  </si>
  <si>
    <t>David Wright</t>
  </si>
  <si>
    <t>104-2.</t>
  </si>
  <si>
    <t>Haley</t>
  </si>
  <si>
    <t>Clinton Haley</t>
  </si>
  <si>
    <t>AVIS UPGRADE</t>
  </si>
  <si>
    <t>Erhardt</t>
  </si>
  <si>
    <t>Erhardt Du Toit</t>
  </si>
  <si>
    <t>108-2.</t>
  </si>
  <si>
    <t>Kosie</t>
  </si>
  <si>
    <t>Lourens</t>
  </si>
  <si>
    <t>Kosie Lourens</t>
  </si>
  <si>
    <t>B_ Riders on the storm</t>
  </si>
  <si>
    <t>Primo Elite Stars</t>
  </si>
  <si>
    <t>Tahier</t>
  </si>
  <si>
    <t>Phillips</t>
  </si>
  <si>
    <t>Tahier Phillips</t>
  </si>
  <si>
    <t>116-1.</t>
  </si>
  <si>
    <t>116-2.</t>
  </si>
  <si>
    <t>Minter</t>
  </si>
  <si>
    <t xml:space="preserve">Barnard </t>
  </si>
  <si>
    <t xml:space="preserve">Minter Barnard </t>
  </si>
  <si>
    <t>Investec Songo Social</t>
  </si>
  <si>
    <t>Stephanus</t>
  </si>
  <si>
    <t>Van Staden</t>
  </si>
  <si>
    <t>Stephanus Van Staden</t>
  </si>
  <si>
    <t>159-2.</t>
  </si>
  <si>
    <t>Karel</t>
  </si>
  <si>
    <t>Karel Keyser</t>
  </si>
  <si>
    <t>Hewan</t>
  </si>
  <si>
    <t>Mike Hewan</t>
  </si>
  <si>
    <t>Taylor Blinds Ballies</t>
  </si>
  <si>
    <t>CoachInc - PKF Octagon</t>
  </si>
  <si>
    <t>187-2.</t>
  </si>
  <si>
    <t>Shane Daniel</t>
  </si>
  <si>
    <t>OAKHEART</t>
  </si>
  <si>
    <t>Thomson</t>
  </si>
  <si>
    <t>Jeremy Thomson</t>
  </si>
  <si>
    <t>Vaughan</t>
  </si>
  <si>
    <t>Van Eden</t>
  </si>
  <si>
    <t>Vaughan Van Eden</t>
  </si>
  <si>
    <t xml:space="preserve">Cable Logging Geraldine </t>
  </si>
  <si>
    <t>Fritjof</t>
  </si>
  <si>
    <t>Pameijer</t>
  </si>
  <si>
    <t>Fritjof Pameijer</t>
  </si>
  <si>
    <t>Cyclotrener/CR.Ciclismo</t>
  </si>
  <si>
    <t>Into The Future</t>
  </si>
  <si>
    <t>Jaco Ferreira</t>
  </si>
  <si>
    <t>Rod Knowles</t>
  </si>
  <si>
    <t>Kitching</t>
  </si>
  <si>
    <t>Robert Kitching</t>
  </si>
  <si>
    <t>Lazy Tsfonim</t>
  </si>
  <si>
    <t>Exxaro / RMB 2</t>
  </si>
  <si>
    <t>Buthelezi</t>
  </si>
  <si>
    <t>Malusi Buthelezi</t>
  </si>
  <si>
    <t>271-2.</t>
  </si>
  <si>
    <t>Buhle Beauty Nontobeko</t>
  </si>
  <si>
    <t>Ngobese</t>
  </si>
  <si>
    <t>Buhle Beauty Nontobeko Ngobese</t>
  </si>
  <si>
    <t>275-2.</t>
  </si>
  <si>
    <t>Loyiso</t>
  </si>
  <si>
    <t>Fulu</t>
  </si>
  <si>
    <t>Loyiso Fulu</t>
  </si>
  <si>
    <t>Francisco</t>
  </si>
  <si>
    <t>Sanchez - Campins Pello</t>
  </si>
  <si>
    <t>Francisco Sanchez - Campins Pello</t>
  </si>
  <si>
    <t>Kría</t>
  </si>
  <si>
    <t>Adam Brooke</t>
  </si>
  <si>
    <t>302-2.</t>
  </si>
  <si>
    <t>OG</t>
  </si>
  <si>
    <t>Molefe</t>
  </si>
  <si>
    <t>OG Molefe</t>
  </si>
  <si>
    <t>Thabo</t>
  </si>
  <si>
    <t>Mamatshele</t>
  </si>
  <si>
    <t>Thabo Mamatshele</t>
  </si>
  <si>
    <t>305-2.</t>
  </si>
  <si>
    <t>308-1.</t>
  </si>
  <si>
    <t>Sheridan</t>
  </si>
  <si>
    <t>Morais</t>
  </si>
  <si>
    <t>Sheridan Morais</t>
  </si>
  <si>
    <t>ABSA Pride Kla moeg</t>
  </si>
  <si>
    <t>344-2.</t>
  </si>
  <si>
    <t>Berning</t>
  </si>
  <si>
    <t>Alan Berning</t>
  </si>
  <si>
    <t>ALA</t>
  </si>
  <si>
    <t>Brennan</t>
  </si>
  <si>
    <t>Anderson</t>
  </si>
  <si>
    <t>Brennan Anderson</t>
  </si>
  <si>
    <t>Santiago</t>
  </si>
  <si>
    <t>Remartinez</t>
  </si>
  <si>
    <t>Santiago Remartinez</t>
  </si>
  <si>
    <t>Ramon</t>
  </si>
  <si>
    <t>Garay Salutregui</t>
  </si>
  <si>
    <t>Ramon Garay Salutregui</t>
  </si>
  <si>
    <t>Frederik</t>
  </si>
  <si>
    <t>Dhondt</t>
  </si>
  <si>
    <t>Frederik Dhondt</t>
  </si>
  <si>
    <t>Celio Vinicius</t>
  </si>
  <si>
    <t>Oliveira</t>
  </si>
  <si>
    <t>Celio Vinicius Oliveira</t>
  </si>
  <si>
    <t>Paulo Sergio</t>
  </si>
  <si>
    <t>Borges De Freitas</t>
  </si>
  <si>
    <t>Paulo Sergio Borges De Freitas</t>
  </si>
  <si>
    <t>No Illusions of Grandeur</t>
  </si>
  <si>
    <t>ATLAS STEEL</t>
  </si>
  <si>
    <t>385-1.</t>
  </si>
  <si>
    <t>388-2.</t>
  </si>
  <si>
    <t>CALA BANDIDA CYCLING 3</t>
  </si>
  <si>
    <t>Cala Bandida Cycling 2</t>
  </si>
  <si>
    <t>Federico</t>
  </si>
  <si>
    <t>Celeghini</t>
  </si>
  <si>
    <t>Federico Celeghini</t>
  </si>
  <si>
    <t>Cris Cancer 4</t>
  </si>
  <si>
    <t>Allcot Group</t>
  </si>
  <si>
    <t>Verreydt</t>
  </si>
  <si>
    <t>Bart Verreydt</t>
  </si>
  <si>
    <t>Epic Animals</t>
  </si>
  <si>
    <t>Garcia-Nieto</t>
  </si>
  <si>
    <t>Gonzalo Garcia-Nieto</t>
  </si>
  <si>
    <t>Hermanus Francois</t>
  </si>
  <si>
    <t>Hermanus Francois Joubert</t>
  </si>
  <si>
    <t>MASQUEBICI</t>
  </si>
  <si>
    <t>Albert</t>
  </si>
  <si>
    <t>Porcar</t>
  </si>
  <si>
    <t>Albert Porcar</t>
  </si>
  <si>
    <t>Trives</t>
  </si>
  <si>
    <t>Samuel Trives</t>
  </si>
  <si>
    <t>BMT Fairtree</t>
  </si>
  <si>
    <t>Luyanda</t>
  </si>
  <si>
    <t>Thobigunya</t>
  </si>
  <si>
    <t>Luyanda Thobigunya</t>
  </si>
  <si>
    <t>Baphelele</t>
  </si>
  <si>
    <t>Mbobo</t>
  </si>
  <si>
    <t>Baphelele Mbobo</t>
  </si>
  <si>
    <t>RELAXED</t>
  </si>
  <si>
    <t>447-1.</t>
  </si>
  <si>
    <t>Ewert Small</t>
  </si>
  <si>
    <t>447-2.</t>
  </si>
  <si>
    <t>Pratz</t>
  </si>
  <si>
    <t>Marius Pratz</t>
  </si>
  <si>
    <t>452-1.</t>
  </si>
  <si>
    <t>452-2.</t>
  </si>
  <si>
    <t>Sampaio Julio</t>
  </si>
  <si>
    <t>Leonardo Sampaio Julio</t>
  </si>
  <si>
    <t>Andres</t>
  </si>
  <si>
    <t>Figar</t>
  </si>
  <si>
    <t>Andres Figar</t>
  </si>
  <si>
    <t>Pickfords Removals</t>
  </si>
  <si>
    <t>Life Behind A Lefty</t>
  </si>
  <si>
    <t>Benoit</t>
  </si>
  <si>
    <t>Maneval</t>
  </si>
  <si>
    <t>Benoit Maneval</t>
  </si>
  <si>
    <t>Moving Tactics</t>
  </si>
  <si>
    <t>Kubanda</t>
  </si>
  <si>
    <t>Mark Davies</t>
  </si>
  <si>
    <t>499-1.</t>
  </si>
  <si>
    <t>499-2.</t>
  </si>
  <si>
    <t>Intl FC Stone</t>
  </si>
  <si>
    <t>Van Der Walt</t>
  </si>
  <si>
    <t>Martin Van Der Walt</t>
  </si>
  <si>
    <t>Titanes Vidingos</t>
  </si>
  <si>
    <t>Efficient Engineering</t>
  </si>
  <si>
    <t>WOOLWORTHS NOVASUN</t>
  </si>
  <si>
    <t>Adelantado Garcia</t>
  </si>
  <si>
    <t>Jose Adelantado Garcia</t>
  </si>
  <si>
    <t>Antonio Manuel</t>
  </si>
  <si>
    <t>Rodenas Sanchez</t>
  </si>
  <si>
    <t>Antonio Manuel Rodenas Sanchez</t>
  </si>
  <si>
    <t>matadorRACING Intl.</t>
  </si>
  <si>
    <t>Van Cuyck</t>
  </si>
  <si>
    <t>Etienne Van Cuyck</t>
  </si>
  <si>
    <t>Rae</t>
  </si>
  <si>
    <t>David Rae</t>
  </si>
  <si>
    <t>Cris Cancer 2</t>
  </si>
  <si>
    <t>Cris Cancer 1</t>
  </si>
  <si>
    <t>Cris Cancer 3</t>
  </si>
  <si>
    <t>JP D'abbadie</t>
  </si>
  <si>
    <t>Juarez</t>
  </si>
  <si>
    <t>Soares Pitta</t>
  </si>
  <si>
    <t>Juarez Soares Pitta</t>
  </si>
  <si>
    <t>Kchaça MTB-Walter Tuche</t>
  </si>
  <si>
    <t>Gabriel Cabral Tavares</t>
  </si>
  <si>
    <t>Gabriel Cabral Tavares Ferreira</t>
  </si>
  <si>
    <t>Christiano</t>
  </si>
  <si>
    <t>Fernandes Marinho</t>
  </si>
  <si>
    <t>Christiano Fernandes Marinho</t>
  </si>
  <si>
    <t>Pep</t>
  </si>
  <si>
    <t>Lliteres Barcelo</t>
  </si>
  <si>
    <t>Pep Lliteres Barcelo</t>
  </si>
  <si>
    <t>Capo Soler</t>
  </si>
  <si>
    <t>Miguel Capo Soler</t>
  </si>
  <si>
    <t>CYCLOTRENER</t>
  </si>
  <si>
    <t>McCay</t>
  </si>
  <si>
    <t>Ryan McCay</t>
  </si>
  <si>
    <t>Hector De La Cagiga</t>
  </si>
  <si>
    <t>Spring-Vics 4UO.Z.</t>
  </si>
  <si>
    <t>649-2.</t>
  </si>
  <si>
    <t xml:space="preserve">2Ambitious </t>
  </si>
  <si>
    <t>GENUINS</t>
  </si>
  <si>
    <t>670-1.</t>
  </si>
  <si>
    <t>Josef</t>
  </si>
  <si>
    <t>Ajram</t>
  </si>
  <si>
    <t>Josef Ajram</t>
  </si>
  <si>
    <t>670-2.</t>
  </si>
  <si>
    <t>Rodriguez Rielves</t>
  </si>
  <si>
    <t>Victor Rodriguez Rielves</t>
  </si>
  <si>
    <t>Pere</t>
  </si>
  <si>
    <t>Esqué Yañez</t>
  </si>
  <si>
    <t>Pere Esqué Yañez</t>
  </si>
  <si>
    <t xml:space="preserve">Meerendal </t>
  </si>
  <si>
    <t>SportItalia</t>
  </si>
  <si>
    <t>696-1.</t>
  </si>
  <si>
    <t>Niccolo</t>
  </si>
  <si>
    <t>Niccolo Violati</t>
  </si>
  <si>
    <t>696-2.</t>
  </si>
  <si>
    <t>Cuomo</t>
  </si>
  <si>
    <t>Andrea Cuomo</t>
  </si>
  <si>
    <t>Sibusiso</t>
  </si>
  <si>
    <t>Makamu</t>
  </si>
  <si>
    <t>Sibusiso Makamu</t>
  </si>
  <si>
    <t>699-2.</t>
  </si>
  <si>
    <t>Maitland</t>
  </si>
  <si>
    <t>Chris Maitland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</si>
</sst>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h:mm:ss;@"/>
    <numFmt numFmtId="166" formatCode="[h]:mm:ss;@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trike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13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4">
    <xf numFmtId="0" fontId="0" fillId="0" borderId="0"/>
    <xf numFmtId="0" fontId="6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0" fillId="0" borderId="0" xfId="0" applyFill="1"/>
    <xf numFmtId="0" fontId="0" fillId="0" borderId="0" xfId="0" applyFont="1" applyFill="1"/>
    <xf numFmtId="0" fontId="10" fillId="0" borderId="2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left"/>
    </xf>
    <xf numFmtId="0" fontId="10" fillId="0" borderId="0" xfId="1" applyFont="1" applyFill="1" applyAlignment="1">
      <alignment horizontal="center"/>
    </xf>
    <xf numFmtId="21" fontId="0" fillId="0" borderId="0" xfId="0" applyNumberFormat="1" applyFill="1"/>
    <xf numFmtId="0" fontId="0" fillId="0" borderId="0" xfId="0" applyNumberFormat="1" applyFill="1"/>
    <xf numFmtId="165" fontId="10" fillId="0" borderId="3" xfId="1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4" fontId="10" fillId="0" borderId="3" xfId="1" applyNumberFormat="1" applyFont="1" applyFill="1" applyBorder="1" applyAlignment="1">
      <alignment horizontal="center" wrapText="1"/>
    </xf>
    <xf numFmtId="0" fontId="5" fillId="0" borderId="0" xfId="0" applyFont="1" applyFill="1"/>
    <xf numFmtId="0" fontId="10" fillId="0" borderId="1" xfId="1" applyFont="1" applyFill="1" applyBorder="1" applyAlignment="1">
      <alignment horizontal="center" wrapText="1"/>
    </xf>
    <xf numFmtId="0" fontId="5" fillId="2" borderId="0" xfId="0" applyFont="1" applyFill="1"/>
    <xf numFmtId="165" fontId="5" fillId="2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1" fontId="5" fillId="2" borderId="0" xfId="0" applyNumberFormat="1" applyFont="1" applyFill="1" applyAlignment="1">
      <alignment horizontal="left"/>
    </xf>
    <xf numFmtId="2" fontId="0" fillId="0" borderId="0" xfId="0" applyNumberFormat="1" applyFill="1"/>
    <xf numFmtId="2" fontId="10" fillId="0" borderId="0" xfId="1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1" fontId="0" fillId="0" borderId="1" xfId="0" applyNumberFormat="1" applyFont="1" applyFill="1" applyBorder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center"/>
    </xf>
    <xf numFmtId="21" fontId="5" fillId="0" borderId="0" xfId="0" applyNumberFormat="1" applyFont="1" applyFill="1" applyAlignment="1">
      <alignment horizontal="left"/>
    </xf>
    <xf numFmtId="21" fontId="5" fillId="0" borderId="0" xfId="0" applyNumberFormat="1" applyFont="1" applyFill="1"/>
    <xf numFmtId="0" fontId="5" fillId="2" borderId="0" xfId="0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20" fontId="0" fillId="0" borderId="0" xfId="0" applyNumberFormat="1" applyFill="1"/>
    <xf numFmtId="0" fontId="11" fillId="0" borderId="0" xfId="0" applyFont="1"/>
    <xf numFmtId="0" fontId="0" fillId="0" borderId="0" xfId="0" applyAlignment="1">
      <alignment vertical="center"/>
    </xf>
    <xf numFmtId="21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65" fontId="0" fillId="3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/>
    <xf numFmtId="0" fontId="13" fillId="0" borderId="0" xfId="1" applyFont="1" applyFill="1" applyAlignment="1">
      <alignment horizontal="center"/>
    </xf>
    <xf numFmtId="165" fontId="13" fillId="0" borderId="0" xfId="1" applyNumberFormat="1" applyFont="1" applyFill="1" applyAlignment="1">
      <alignment horizontal="left"/>
    </xf>
    <xf numFmtId="166" fontId="13" fillId="0" borderId="0" xfId="0" applyNumberFormat="1" applyFont="1" applyFill="1" applyAlignment="1">
      <alignment horizontal="left"/>
    </xf>
    <xf numFmtId="164" fontId="13" fillId="0" borderId="0" xfId="0" applyNumberFormat="1" applyFont="1" applyFill="1"/>
    <xf numFmtId="21" fontId="13" fillId="0" borderId="0" xfId="1" applyNumberFormat="1" applyFont="1" applyFill="1" applyAlignment="1">
      <alignment horizontal="center"/>
    </xf>
    <xf numFmtId="1" fontId="13" fillId="0" borderId="0" xfId="1" applyNumberFormat="1" applyFont="1" applyFill="1" applyAlignment="1">
      <alignment horizontal="center"/>
    </xf>
    <xf numFmtId="166" fontId="13" fillId="0" borderId="0" xfId="1" applyNumberFormat="1" applyFont="1" applyFill="1" applyAlignment="1">
      <alignment horizontal="left"/>
    </xf>
    <xf numFmtId="164" fontId="13" fillId="0" borderId="0" xfId="1" applyNumberFormat="1" applyFont="1" applyFill="1" applyAlignment="1">
      <alignment horizontal="center"/>
    </xf>
    <xf numFmtId="2" fontId="13" fillId="0" borderId="0" xfId="1" applyNumberFormat="1" applyFont="1" applyFill="1" applyAlignment="1">
      <alignment horizontal="center"/>
    </xf>
    <xf numFmtId="166" fontId="13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21" fontId="6" fillId="0" borderId="0" xfId="1" applyNumberFormat="1" applyFont="1" applyFill="1" applyAlignment="1">
      <alignment horizontal="center"/>
    </xf>
    <xf numFmtId="1" fontId="6" fillId="0" borderId="0" xfId="1" applyNumberFormat="1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" fontId="10" fillId="0" borderId="3" xfId="1" applyNumberFormat="1" applyFont="1" applyFill="1" applyBorder="1" applyAlignment="1">
      <alignment horizontal="center" wrapText="1"/>
    </xf>
    <xf numFmtId="21" fontId="13" fillId="0" borderId="0" xfId="0" applyNumberFormat="1" applyFont="1" applyFill="1"/>
    <xf numFmtId="165" fontId="13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1" fontId="13" fillId="0" borderId="0" xfId="0" applyNumberFormat="1" applyFont="1" applyFill="1" applyBorder="1"/>
    <xf numFmtId="1" fontId="13" fillId="0" borderId="0" xfId="0" applyNumberFormat="1" applyFont="1" applyFill="1" applyBorder="1" applyAlignment="1">
      <alignment horizontal="center"/>
    </xf>
    <xf numFmtId="2" fontId="12" fillId="0" borderId="0" xfId="1" applyNumberFormat="1" applyFont="1" applyFill="1" applyAlignment="1">
      <alignment horizontal="left"/>
    </xf>
    <xf numFmtId="166" fontId="12" fillId="0" borderId="0" xfId="1" applyNumberFormat="1" applyFont="1" applyFill="1" applyAlignment="1">
      <alignment horizontal="left"/>
    </xf>
    <xf numFmtId="165" fontId="10" fillId="0" borderId="0" xfId="1" applyNumberFormat="1" applyFont="1" applyFill="1" applyAlignment="1">
      <alignment horizontal="center"/>
    </xf>
    <xf numFmtId="0" fontId="5" fillId="0" borderId="0" xfId="0" applyFont="1"/>
    <xf numFmtId="0" fontId="14" fillId="0" borderId="0" xfId="0" applyFont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21" fontId="0" fillId="0" borderId="0" xfId="0" applyNumberFormat="1"/>
    <xf numFmtId="2" fontId="5" fillId="2" borderId="6" xfId="0" applyNumberFormat="1" applyFont="1" applyFill="1" applyBorder="1" applyAlignment="1">
      <alignment horizontal="center"/>
    </xf>
  </cellXfs>
  <cellStyles count="34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5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40" builtinId="8" hidden="1"/>
    <cellStyle name="Hyperlink" xfId="342" builtinId="8" hidden="1"/>
    <cellStyle name="Normal" xfId="0" builtinId="0"/>
    <cellStyle name="Normal 2" xfId="1" xr:uid="{00000000-0005-0000-0000-000050010000}"/>
    <cellStyle name="Normal 3" xfId="2" xr:uid="{00000000-0005-0000-0000-000051010000}"/>
    <cellStyle name="Normal 3 2" xfId="313" xr:uid="{00000000-0005-0000-0000-000052010000}"/>
    <cellStyle name="Normal 3 3" xfId="314" xr:uid="{00000000-0005-0000-0000-000053010000}"/>
    <cellStyle name="Normal 4" xfId="193" xr:uid="{00000000-0005-0000-0000-000054010000}"/>
    <cellStyle name="Normal 4 2" xfId="312" xr:uid="{00000000-0005-0000-0000-000055010000}"/>
    <cellStyle name="Normal 4 3" xfId="317" xr:uid="{00000000-0005-0000-0000-000056010000}"/>
    <cellStyle name="Normal 4 4" xfId="319" xr:uid="{00000000-0005-0000-0000-000057010000}"/>
  </cellStyles>
  <dxfs count="28"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indent="0" justifyLastLine="0" shrinkToFit="0"/>
    </dxf>
    <dxf>
      <font>
        <strike val="0"/>
        <outline val="0"/>
        <shadow val="0"/>
        <u val="none"/>
        <vertAlign val="baseline"/>
        <color auto="1"/>
      </font>
      <numFmt numFmtId="26" formatCode="hh:mm:ss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</font>
      <numFmt numFmtId="165" formatCode="h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165" formatCode="h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</font>
      <numFmt numFmtId="26" formatCode="hh:mm:ss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top style="thin">
          <color auto="1"/>
        </top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1300"/>
      <color rgb="FFFF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4687243" displayName="Table134687243" ref="B15:K721" totalsRowShown="0" headerRowDxfId="13" dataDxfId="11" headerRowBorderDxfId="12" tableBorderDxfId="10">
  <autoFilter ref="B15:K721" xr:uid="{00000000-0009-0000-0100-000002000000}"/>
  <tableColumns count="10">
    <tableColumn id="1" xr3:uid="{00000000-0010-0000-0000-000001000000}" name="Start       Number" dataDxfId="9" dataCellStyle="Normal 2"/>
    <tableColumn id="2" xr3:uid="{00000000-0010-0000-0000-000002000000}" name="Start _x000a_Time" dataDxfId="8"/>
    <tableColumn id="8" xr3:uid="{00000000-0010-0000-0000-000008000000}" name="Time Interval  to next team" dataDxfId="7"/>
    <tableColumn id="11" xr3:uid="{00000000-0010-0000-0000-00000B000000}" name="Ride           Time" dataDxfId="6"/>
    <tableColumn id="12" xr3:uid="{00000000-0010-0000-0000-00000C000000}" name="Finish        Time" dataDxfId="5"/>
    <tableColumn id="3" xr3:uid="{00000000-0010-0000-0000-000003000000}" name="Average  Speed" dataDxfId="4">
      <calculatedColumnFormula>M6</calculatedColumnFormula>
    </tableColumn>
    <tableColumn id="4" xr3:uid="{00000000-0010-0000-0000-000004000000}" name="Team #" dataDxfId="3"/>
    <tableColumn id="5" xr3:uid="{00000000-0010-0000-0000-000005000000}" name="Team Name" dataDxfId="2">
      <calculatedColumnFormula>VLOOKUP($H16,Download!$A$2:$AB$802,3)</calculatedColumnFormula>
    </tableColumn>
    <tableColumn id="6" xr3:uid="{00000000-0010-0000-0000-000006000000}" name="Rider 1" dataDxfId="1">
      <calculatedColumnFormula>VLOOKUP($H16,Download!$A$2:$AB$802,9)</calculatedColumnFormula>
    </tableColumn>
    <tableColumn id="7" xr3:uid="{00000000-0010-0000-0000-000007000000}" name="Rider 2" dataDxfId="0">
      <calculatedColumnFormula>VLOOKUP($H16,Download!$A$1:$AB$701,16)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96"/>
  <sheetViews>
    <sheetView zoomScale="80" zoomScaleNormal="80" workbookViewId="0">
      <selection activeCell="C8" sqref="C8"/>
    </sheetView>
  </sheetViews>
  <sheetFormatPr baseColWidth="10" defaultColWidth="10.6640625" defaultRowHeight="21" customHeight="1" x14ac:dyDescent="0.2"/>
  <cols>
    <col min="1" max="2" width="12" bestFit="1" customWidth="1"/>
    <col min="3" max="3" width="32" bestFit="1" customWidth="1"/>
    <col min="4" max="4" width="13.6640625" bestFit="1" customWidth="1"/>
    <col min="5" max="5" width="11.1640625" bestFit="1" customWidth="1"/>
    <col min="6" max="6" width="11.5" bestFit="1" customWidth="1"/>
    <col min="7" max="7" width="20.1640625" bestFit="1" customWidth="1"/>
    <col min="8" max="8" width="26" bestFit="1" customWidth="1"/>
    <col min="9" max="9" width="33.6640625" bestFit="1" customWidth="1"/>
    <col min="10" max="10" width="18.1640625" bestFit="1" customWidth="1"/>
    <col min="11" max="11" width="15.6640625" bestFit="1" customWidth="1"/>
    <col min="12" max="12" width="11.1640625" bestFit="1" customWidth="1"/>
    <col min="13" max="13" width="11.5" bestFit="1" customWidth="1"/>
    <col min="14" max="14" width="22" bestFit="1" customWidth="1"/>
    <col min="15" max="15" width="19.5" bestFit="1" customWidth="1"/>
    <col min="16" max="16" width="31.1640625" bestFit="1" customWidth="1"/>
    <col min="17" max="17" width="17" bestFit="1" customWidth="1"/>
    <col min="18" max="18" width="15.6640625" bestFit="1" customWidth="1"/>
    <col min="19" max="19" width="11.1640625" bestFit="1" customWidth="1"/>
    <col min="20" max="20" width="13.33203125" bestFit="1" customWidth="1"/>
    <col min="21" max="21" width="10" bestFit="1" customWidth="1"/>
    <col min="22" max="22" width="19.5" bestFit="1" customWidth="1"/>
    <col min="23" max="23" width="18.1640625" bestFit="1" customWidth="1"/>
    <col min="24" max="24" width="16.83203125" bestFit="1" customWidth="1"/>
    <col min="25" max="25" width="13.1640625" bestFit="1" customWidth="1"/>
    <col min="26" max="26" width="11.83203125" bestFit="1" customWidth="1"/>
    <col min="27" max="27" width="14.1640625" bestFit="1" customWidth="1"/>
    <col min="28" max="28" width="40.6640625" bestFit="1" customWidth="1"/>
  </cols>
  <sheetData>
    <row r="1" spans="1:28" ht="16" x14ac:dyDescent="0.2">
      <c r="A1" t="s">
        <v>4636</v>
      </c>
      <c r="B1" t="s">
        <v>4636</v>
      </c>
      <c r="C1" t="s">
        <v>4</v>
      </c>
      <c r="D1" t="s">
        <v>7</v>
      </c>
      <c r="E1" t="s">
        <v>4634</v>
      </c>
      <c r="F1" t="s">
        <v>4633</v>
      </c>
      <c r="G1" t="s">
        <v>4632</v>
      </c>
      <c r="H1" t="s">
        <v>4631</v>
      </c>
      <c r="I1" t="s">
        <v>5</v>
      </c>
      <c r="J1" t="s">
        <v>4635</v>
      </c>
      <c r="K1" t="s">
        <v>4629</v>
      </c>
      <c r="L1" t="s">
        <v>4634</v>
      </c>
      <c r="M1" t="s">
        <v>4633</v>
      </c>
      <c r="N1" t="s">
        <v>4632</v>
      </c>
      <c r="O1" t="s">
        <v>4631</v>
      </c>
      <c r="P1" t="s">
        <v>5</v>
      </c>
      <c r="Q1" t="s">
        <v>4630</v>
      </c>
      <c r="R1" t="s">
        <v>4629</v>
      </c>
      <c r="S1" t="s">
        <v>4628</v>
      </c>
      <c r="T1" t="s">
        <v>245</v>
      </c>
      <c r="U1" t="s">
        <v>390</v>
      </c>
      <c r="V1" t="s">
        <v>4627</v>
      </c>
      <c r="W1" t="s">
        <v>4626</v>
      </c>
      <c r="X1" t="s">
        <v>4625</v>
      </c>
      <c r="Y1" t="s">
        <v>4624</v>
      </c>
      <c r="Z1" t="s">
        <v>4623</v>
      </c>
      <c r="AA1" t="s">
        <v>4622</v>
      </c>
      <c r="AB1" t="s">
        <v>4621</v>
      </c>
    </row>
    <row r="2" spans="1:28" ht="16" x14ac:dyDescent="0.2">
      <c r="A2">
        <v>1</v>
      </c>
      <c r="B2">
        <v>1</v>
      </c>
      <c r="C2" t="s">
        <v>5215</v>
      </c>
      <c r="D2" t="s">
        <v>36</v>
      </c>
      <c r="E2" t="s">
        <v>4638</v>
      </c>
      <c r="F2">
        <v>1</v>
      </c>
      <c r="G2" t="s">
        <v>4080</v>
      </c>
      <c r="H2" t="s">
        <v>4639</v>
      </c>
      <c r="I2" t="s">
        <v>38</v>
      </c>
      <c r="J2">
        <v>4</v>
      </c>
      <c r="K2">
        <v>4</v>
      </c>
      <c r="L2" t="s">
        <v>4640</v>
      </c>
      <c r="M2">
        <v>2</v>
      </c>
      <c r="N2" t="s">
        <v>1222</v>
      </c>
      <c r="O2" t="s">
        <v>1221</v>
      </c>
      <c r="P2" t="s">
        <v>1220</v>
      </c>
      <c r="Q2">
        <v>0</v>
      </c>
      <c r="R2">
        <v>0</v>
      </c>
      <c r="S2" t="s">
        <v>5216</v>
      </c>
      <c r="Y2" s="82">
        <v>0.52407407407407403</v>
      </c>
      <c r="Z2">
        <v>706</v>
      </c>
      <c r="AB2" s="42" t="str">
        <f t="shared" ref="AB2:AB65" si="0">CONCATENATE(S2,",",T2,",",U2,",",V2,",",W2,",",X2,",",AA2)</f>
        <v>PRO,,,,,,</v>
      </c>
    </row>
    <row r="3" spans="1:28" ht="16" x14ac:dyDescent="0.2">
      <c r="A3">
        <v>2</v>
      </c>
      <c r="B3">
        <v>2</v>
      </c>
      <c r="C3" t="s">
        <v>3936</v>
      </c>
      <c r="D3" t="s">
        <v>36</v>
      </c>
      <c r="E3" t="s">
        <v>3935</v>
      </c>
      <c r="F3">
        <v>1</v>
      </c>
      <c r="G3" t="s">
        <v>1484</v>
      </c>
      <c r="H3" t="s">
        <v>3934</v>
      </c>
      <c r="I3" t="s">
        <v>42</v>
      </c>
      <c r="J3">
        <v>14</v>
      </c>
      <c r="K3">
        <v>15</v>
      </c>
      <c r="L3" t="s">
        <v>3933</v>
      </c>
      <c r="M3">
        <v>2</v>
      </c>
      <c r="N3" t="s">
        <v>3932</v>
      </c>
      <c r="O3" t="s">
        <v>3931</v>
      </c>
      <c r="P3" t="s">
        <v>49</v>
      </c>
      <c r="Q3">
        <v>9</v>
      </c>
      <c r="R3">
        <v>10</v>
      </c>
      <c r="S3" t="s">
        <v>5216</v>
      </c>
      <c r="Y3" s="82">
        <v>0.52268518518518514</v>
      </c>
      <c r="Z3">
        <v>705</v>
      </c>
      <c r="AA3" t="s">
        <v>433</v>
      </c>
      <c r="AB3" s="42" t="str">
        <f t="shared" si="0"/>
        <v>PRO,,,,,,23-24km/hr</v>
      </c>
    </row>
    <row r="4" spans="1:28" ht="16" x14ac:dyDescent="0.2">
      <c r="A4">
        <v>3</v>
      </c>
      <c r="B4">
        <v>3</v>
      </c>
      <c r="C4" t="s">
        <v>46</v>
      </c>
      <c r="D4" t="s">
        <v>36</v>
      </c>
      <c r="E4" t="s">
        <v>3876</v>
      </c>
      <c r="F4">
        <v>1</v>
      </c>
      <c r="G4" t="s">
        <v>2588</v>
      </c>
      <c r="H4" t="s">
        <v>3875</v>
      </c>
      <c r="I4" t="s">
        <v>47</v>
      </c>
      <c r="J4">
        <v>4</v>
      </c>
      <c r="K4">
        <v>4</v>
      </c>
      <c r="L4" t="s">
        <v>3874</v>
      </c>
      <c r="M4">
        <v>2</v>
      </c>
      <c r="N4" t="s">
        <v>3873</v>
      </c>
      <c r="O4" t="s">
        <v>3872</v>
      </c>
      <c r="P4" t="s">
        <v>48</v>
      </c>
      <c r="Q4">
        <v>3</v>
      </c>
      <c r="R4">
        <v>3</v>
      </c>
      <c r="S4" t="s">
        <v>5216</v>
      </c>
      <c r="Y4" s="82">
        <v>0.52129629629629626</v>
      </c>
      <c r="Z4">
        <v>704</v>
      </c>
      <c r="AA4" t="s">
        <v>433</v>
      </c>
      <c r="AB4" s="42" t="str">
        <f t="shared" si="0"/>
        <v>PRO,,,,,,23-24km/hr</v>
      </c>
    </row>
    <row r="5" spans="1:28" ht="16" x14ac:dyDescent="0.2">
      <c r="A5">
        <v>4</v>
      </c>
      <c r="B5">
        <v>4</v>
      </c>
      <c r="C5" t="s">
        <v>1380</v>
      </c>
      <c r="D5" t="s">
        <v>36</v>
      </c>
      <c r="E5" t="s">
        <v>1379</v>
      </c>
      <c r="F5">
        <v>1</v>
      </c>
      <c r="G5" t="s">
        <v>1378</v>
      </c>
      <c r="H5" t="s">
        <v>1377</v>
      </c>
      <c r="I5" t="s">
        <v>37</v>
      </c>
      <c r="J5">
        <v>4</v>
      </c>
      <c r="K5">
        <v>5</v>
      </c>
      <c r="L5" t="s">
        <v>1376</v>
      </c>
      <c r="M5">
        <v>2</v>
      </c>
      <c r="N5" t="s">
        <v>1375</v>
      </c>
      <c r="O5" t="s">
        <v>1371</v>
      </c>
      <c r="P5" t="s">
        <v>51</v>
      </c>
      <c r="Q5">
        <v>1</v>
      </c>
      <c r="R5">
        <v>2</v>
      </c>
      <c r="S5" t="s">
        <v>5216</v>
      </c>
      <c r="Y5" s="82">
        <v>0.51990740740740737</v>
      </c>
      <c r="Z5">
        <v>703</v>
      </c>
      <c r="AA5" t="s">
        <v>433</v>
      </c>
      <c r="AB5" s="42" t="str">
        <f t="shared" si="0"/>
        <v>PRO,,,,,,23-24km/hr</v>
      </c>
    </row>
    <row r="6" spans="1:28" ht="16" x14ac:dyDescent="0.2">
      <c r="A6">
        <v>5</v>
      </c>
      <c r="B6">
        <v>5</v>
      </c>
      <c r="C6" t="s">
        <v>5217</v>
      </c>
      <c r="D6" t="s">
        <v>36</v>
      </c>
      <c r="E6" t="s">
        <v>4641</v>
      </c>
      <c r="F6">
        <v>1</v>
      </c>
      <c r="G6" t="s">
        <v>4642</v>
      </c>
      <c r="H6" t="s">
        <v>4643</v>
      </c>
      <c r="I6" t="s">
        <v>50</v>
      </c>
      <c r="J6">
        <v>4</v>
      </c>
      <c r="K6">
        <v>5</v>
      </c>
      <c r="L6" t="s">
        <v>4644</v>
      </c>
      <c r="M6">
        <v>2</v>
      </c>
      <c r="N6" t="s">
        <v>4645</v>
      </c>
      <c r="O6" t="s">
        <v>4646</v>
      </c>
      <c r="P6" t="s">
        <v>4647</v>
      </c>
      <c r="Q6">
        <v>0</v>
      </c>
      <c r="R6">
        <v>0</v>
      </c>
      <c r="S6" t="s">
        <v>5216</v>
      </c>
      <c r="Y6" s="82">
        <v>0.51851851851851849</v>
      </c>
      <c r="Z6">
        <v>702</v>
      </c>
      <c r="AB6" s="42" t="str">
        <f t="shared" si="0"/>
        <v>PRO,,,,,,</v>
      </c>
    </row>
    <row r="7" spans="1:28" ht="16" x14ac:dyDescent="0.2">
      <c r="A7">
        <v>6</v>
      </c>
      <c r="B7">
        <v>6</v>
      </c>
      <c r="C7" t="s">
        <v>3940</v>
      </c>
      <c r="D7" t="s">
        <v>36</v>
      </c>
      <c r="E7" t="s">
        <v>3939</v>
      </c>
      <c r="F7">
        <v>1</v>
      </c>
      <c r="G7" t="s">
        <v>1369</v>
      </c>
      <c r="H7" t="s">
        <v>3746</v>
      </c>
      <c r="I7" t="s">
        <v>43</v>
      </c>
      <c r="J7">
        <v>8</v>
      </c>
      <c r="K7">
        <v>9</v>
      </c>
      <c r="L7" t="s">
        <v>3938</v>
      </c>
      <c r="M7">
        <v>2</v>
      </c>
      <c r="N7" t="s">
        <v>685</v>
      </c>
      <c r="O7" t="s">
        <v>3937</v>
      </c>
      <c r="P7" t="s">
        <v>58</v>
      </c>
      <c r="Q7">
        <v>6</v>
      </c>
      <c r="R7">
        <v>6</v>
      </c>
      <c r="S7" t="s">
        <v>5216</v>
      </c>
      <c r="Y7" s="82">
        <v>0.51712962962962961</v>
      </c>
      <c r="Z7">
        <v>701</v>
      </c>
      <c r="AA7" t="s">
        <v>433</v>
      </c>
      <c r="AB7" s="42" t="str">
        <f t="shared" si="0"/>
        <v>PRO,,,,,,23-24km/hr</v>
      </c>
    </row>
    <row r="8" spans="1:28" ht="16" x14ac:dyDescent="0.2">
      <c r="A8">
        <v>7</v>
      </c>
      <c r="B8">
        <v>7</v>
      </c>
      <c r="C8" t="s">
        <v>52</v>
      </c>
      <c r="D8" t="s">
        <v>36</v>
      </c>
      <c r="E8" t="s">
        <v>4648</v>
      </c>
      <c r="F8">
        <v>1</v>
      </c>
      <c r="G8" t="s">
        <v>1904</v>
      </c>
      <c r="H8" t="s">
        <v>4649</v>
      </c>
      <c r="I8" t="s">
        <v>53</v>
      </c>
      <c r="J8">
        <v>7</v>
      </c>
      <c r="K8">
        <v>7</v>
      </c>
      <c r="L8" t="s">
        <v>4650</v>
      </c>
      <c r="M8">
        <v>2</v>
      </c>
      <c r="N8" t="s">
        <v>4651</v>
      </c>
      <c r="O8" t="s">
        <v>4408</v>
      </c>
      <c r="P8" t="s">
        <v>54</v>
      </c>
      <c r="Q8">
        <v>5</v>
      </c>
      <c r="R8">
        <v>5</v>
      </c>
      <c r="S8" t="s">
        <v>5216</v>
      </c>
      <c r="Y8" s="82">
        <v>0.51643518518518516</v>
      </c>
      <c r="Z8">
        <v>700</v>
      </c>
      <c r="AB8" s="42" t="str">
        <f t="shared" si="0"/>
        <v>PRO,,,,,,</v>
      </c>
    </row>
    <row r="9" spans="1:28" ht="16" x14ac:dyDescent="0.2">
      <c r="A9">
        <v>8</v>
      </c>
      <c r="B9">
        <v>8</v>
      </c>
      <c r="C9" t="s">
        <v>4652</v>
      </c>
      <c r="D9" t="s">
        <v>36</v>
      </c>
      <c r="E9" t="s">
        <v>4657</v>
      </c>
      <c r="F9">
        <v>1</v>
      </c>
      <c r="G9" t="s">
        <v>560</v>
      </c>
      <c r="H9" t="s">
        <v>4658</v>
      </c>
      <c r="I9" t="s">
        <v>40</v>
      </c>
      <c r="J9">
        <v>3</v>
      </c>
      <c r="K9">
        <v>3</v>
      </c>
      <c r="L9" t="s">
        <v>4653</v>
      </c>
      <c r="M9">
        <v>2</v>
      </c>
      <c r="N9" t="s">
        <v>4654</v>
      </c>
      <c r="O9" t="s">
        <v>4655</v>
      </c>
      <c r="P9" t="s">
        <v>4656</v>
      </c>
      <c r="Q9">
        <v>5</v>
      </c>
      <c r="R9">
        <v>6</v>
      </c>
      <c r="S9" t="s">
        <v>5216</v>
      </c>
      <c r="Y9" s="82">
        <v>0.51574074074074072</v>
      </c>
      <c r="Z9">
        <v>699</v>
      </c>
      <c r="AB9" s="42" t="str">
        <f t="shared" si="0"/>
        <v>PRO,,,,,,</v>
      </c>
    </row>
    <row r="10" spans="1:28" ht="16" x14ac:dyDescent="0.2">
      <c r="A10">
        <v>9</v>
      </c>
      <c r="B10">
        <v>9</v>
      </c>
      <c r="C10" t="s">
        <v>39</v>
      </c>
      <c r="D10" t="s">
        <v>36</v>
      </c>
      <c r="E10" t="s">
        <v>4659</v>
      </c>
      <c r="F10">
        <v>1</v>
      </c>
      <c r="G10" t="s">
        <v>792</v>
      </c>
      <c r="H10" t="s">
        <v>4660</v>
      </c>
      <c r="I10" t="s">
        <v>41</v>
      </c>
      <c r="J10">
        <v>5</v>
      </c>
      <c r="K10">
        <v>5</v>
      </c>
      <c r="L10" t="s">
        <v>4661</v>
      </c>
      <c r="M10">
        <v>2</v>
      </c>
      <c r="N10" t="s">
        <v>4662</v>
      </c>
      <c r="O10" t="s">
        <v>4663</v>
      </c>
      <c r="P10" t="s">
        <v>4664</v>
      </c>
      <c r="Q10">
        <v>6</v>
      </c>
      <c r="R10">
        <v>6</v>
      </c>
      <c r="S10" t="s">
        <v>5216</v>
      </c>
      <c r="Y10" s="82">
        <v>0.51504629629629628</v>
      </c>
      <c r="Z10">
        <v>698</v>
      </c>
      <c r="AB10" s="42" t="str">
        <f t="shared" si="0"/>
        <v>PRO,,,,,,</v>
      </c>
    </row>
    <row r="11" spans="1:28" ht="16" x14ac:dyDescent="0.2">
      <c r="A11">
        <v>10</v>
      </c>
      <c r="B11">
        <v>10</v>
      </c>
      <c r="C11" t="s">
        <v>4665</v>
      </c>
      <c r="D11" t="s">
        <v>36</v>
      </c>
      <c r="E11" t="s">
        <v>4666</v>
      </c>
      <c r="F11">
        <v>1</v>
      </c>
      <c r="G11" t="s">
        <v>1913</v>
      </c>
      <c r="H11" t="s">
        <v>4667</v>
      </c>
      <c r="I11" t="s">
        <v>44</v>
      </c>
      <c r="J11">
        <v>3</v>
      </c>
      <c r="K11">
        <v>3</v>
      </c>
      <c r="L11" t="s">
        <v>4668</v>
      </c>
      <c r="M11">
        <v>2</v>
      </c>
      <c r="N11" t="s">
        <v>4669</v>
      </c>
      <c r="O11" t="s">
        <v>4670</v>
      </c>
      <c r="P11" t="s">
        <v>45</v>
      </c>
      <c r="Q11">
        <v>2</v>
      </c>
      <c r="R11">
        <v>3</v>
      </c>
      <c r="S11" t="s">
        <v>5216</v>
      </c>
      <c r="Y11" s="82">
        <v>0.51435185185185184</v>
      </c>
      <c r="Z11">
        <v>697</v>
      </c>
      <c r="AB11" s="42" t="str">
        <f t="shared" si="0"/>
        <v>PRO,,,,,,</v>
      </c>
    </row>
    <row r="12" spans="1:28" ht="16" x14ac:dyDescent="0.2">
      <c r="A12">
        <v>11</v>
      </c>
      <c r="B12">
        <v>11</v>
      </c>
      <c r="C12" t="s">
        <v>3949</v>
      </c>
      <c r="D12" t="s">
        <v>36</v>
      </c>
      <c r="E12" t="s">
        <v>3948</v>
      </c>
      <c r="F12">
        <v>1</v>
      </c>
      <c r="G12" t="s">
        <v>3947</v>
      </c>
      <c r="H12" t="s">
        <v>3946</v>
      </c>
      <c r="I12" t="s">
        <v>3945</v>
      </c>
      <c r="J12">
        <v>1</v>
      </c>
      <c r="K12">
        <v>1</v>
      </c>
      <c r="L12" t="s">
        <v>3944</v>
      </c>
      <c r="M12">
        <v>2</v>
      </c>
      <c r="N12" t="s">
        <v>3943</v>
      </c>
      <c r="O12" t="s">
        <v>3942</v>
      </c>
      <c r="P12" t="s">
        <v>3941</v>
      </c>
      <c r="Q12">
        <v>2</v>
      </c>
      <c r="R12">
        <v>2</v>
      </c>
      <c r="S12" t="s">
        <v>5216</v>
      </c>
      <c r="Y12" s="82">
        <v>0.5136574074074074</v>
      </c>
      <c r="Z12">
        <v>696</v>
      </c>
      <c r="AA12" t="s">
        <v>433</v>
      </c>
      <c r="AB12" s="42" t="str">
        <f t="shared" si="0"/>
        <v>PRO,,,,,,23-24km/hr</v>
      </c>
    </row>
    <row r="13" spans="1:28" ht="16" x14ac:dyDescent="0.2">
      <c r="A13">
        <v>12</v>
      </c>
      <c r="B13">
        <v>12</v>
      </c>
      <c r="C13" t="s">
        <v>3386</v>
      </c>
      <c r="D13" t="s">
        <v>36</v>
      </c>
      <c r="E13" t="s">
        <v>3382</v>
      </c>
      <c r="F13">
        <v>1</v>
      </c>
      <c r="G13" t="s">
        <v>2651</v>
      </c>
      <c r="H13" t="s">
        <v>2202</v>
      </c>
      <c r="I13" t="s">
        <v>3381</v>
      </c>
      <c r="J13">
        <v>2</v>
      </c>
      <c r="K13">
        <v>3</v>
      </c>
      <c r="L13" t="s">
        <v>3385</v>
      </c>
      <c r="M13">
        <v>2</v>
      </c>
      <c r="N13" t="s">
        <v>2386</v>
      </c>
      <c r="O13" t="s">
        <v>3384</v>
      </c>
      <c r="P13" t="s">
        <v>3383</v>
      </c>
      <c r="Q13">
        <v>0</v>
      </c>
      <c r="R13">
        <v>0</v>
      </c>
      <c r="S13" t="s">
        <v>5216</v>
      </c>
      <c r="Y13" s="82">
        <v>0.51296296296296295</v>
      </c>
      <c r="Z13">
        <v>695</v>
      </c>
      <c r="AA13" t="s">
        <v>433</v>
      </c>
      <c r="AB13" s="42" t="str">
        <f t="shared" si="0"/>
        <v>PRO,,,,,,23-24km/hr</v>
      </c>
    </row>
    <row r="14" spans="1:28" ht="16" x14ac:dyDescent="0.2">
      <c r="A14">
        <v>13</v>
      </c>
      <c r="B14">
        <v>13</v>
      </c>
      <c r="C14" t="s">
        <v>5218</v>
      </c>
      <c r="D14" t="s">
        <v>36</v>
      </c>
      <c r="E14" t="s">
        <v>1227</v>
      </c>
      <c r="F14">
        <v>1</v>
      </c>
      <c r="G14" t="s">
        <v>1226</v>
      </c>
      <c r="H14" t="s">
        <v>1225</v>
      </c>
      <c r="I14" t="s">
        <v>1224</v>
      </c>
      <c r="J14">
        <v>0</v>
      </c>
      <c r="K14">
        <v>0</v>
      </c>
      <c r="L14" t="s">
        <v>1223</v>
      </c>
      <c r="M14">
        <v>2</v>
      </c>
      <c r="N14" t="s">
        <v>2050</v>
      </c>
      <c r="O14" t="s">
        <v>2154</v>
      </c>
      <c r="P14" t="s">
        <v>57</v>
      </c>
      <c r="Q14">
        <v>3</v>
      </c>
      <c r="R14">
        <v>3</v>
      </c>
      <c r="S14" t="s">
        <v>5216</v>
      </c>
      <c r="Y14" s="82">
        <v>0.51226851851851851</v>
      </c>
      <c r="Z14">
        <v>694</v>
      </c>
      <c r="AA14" t="s">
        <v>433</v>
      </c>
      <c r="AB14" s="42" t="str">
        <f t="shared" si="0"/>
        <v>PRO,,,,,,23-24km/hr</v>
      </c>
    </row>
    <row r="15" spans="1:28" ht="16" x14ac:dyDescent="0.2">
      <c r="A15">
        <v>14</v>
      </c>
      <c r="B15">
        <v>14</v>
      </c>
      <c r="C15" t="s">
        <v>5219</v>
      </c>
      <c r="D15" t="s">
        <v>36</v>
      </c>
      <c r="E15" t="s">
        <v>4671</v>
      </c>
      <c r="F15">
        <v>1</v>
      </c>
      <c r="G15" t="s">
        <v>2354</v>
      </c>
      <c r="H15" t="s">
        <v>4672</v>
      </c>
      <c r="I15" t="s">
        <v>4673</v>
      </c>
      <c r="J15">
        <v>1</v>
      </c>
      <c r="K15">
        <v>1</v>
      </c>
      <c r="L15" t="s">
        <v>5220</v>
      </c>
      <c r="M15">
        <v>2</v>
      </c>
      <c r="N15" t="s">
        <v>5221</v>
      </c>
      <c r="O15" t="s">
        <v>5222</v>
      </c>
      <c r="P15" t="s">
        <v>5223</v>
      </c>
      <c r="Q15">
        <v>0</v>
      </c>
      <c r="R15">
        <v>0</v>
      </c>
      <c r="S15" t="s">
        <v>5216</v>
      </c>
      <c r="Y15" s="82">
        <v>0.51157407407407407</v>
      </c>
      <c r="Z15">
        <v>693</v>
      </c>
      <c r="AB15" s="42" t="str">
        <f t="shared" si="0"/>
        <v>PRO,,,,,,</v>
      </c>
    </row>
    <row r="16" spans="1:28" ht="16" x14ac:dyDescent="0.2">
      <c r="A16">
        <v>15</v>
      </c>
      <c r="B16">
        <v>15</v>
      </c>
      <c r="C16" t="s">
        <v>55</v>
      </c>
      <c r="D16" t="s">
        <v>36</v>
      </c>
      <c r="E16" t="s">
        <v>2157</v>
      </c>
      <c r="F16">
        <v>1</v>
      </c>
      <c r="G16" t="s">
        <v>689</v>
      </c>
      <c r="H16" t="s">
        <v>2156</v>
      </c>
      <c r="I16" t="s">
        <v>56</v>
      </c>
      <c r="J16">
        <v>9</v>
      </c>
      <c r="K16">
        <v>9</v>
      </c>
      <c r="L16" t="s">
        <v>2155</v>
      </c>
      <c r="M16">
        <v>2</v>
      </c>
      <c r="N16" t="s">
        <v>5224</v>
      </c>
      <c r="O16" t="s">
        <v>1239</v>
      </c>
      <c r="P16" t="s">
        <v>5225</v>
      </c>
      <c r="Q16">
        <v>0</v>
      </c>
      <c r="R16">
        <v>0</v>
      </c>
      <c r="S16" t="s">
        <v>5216</v>
      </c>
      <c r="Y16" s="82">
        <v>0.51087962962962963</v>
      </c>
      <c r="Z16">
        <v>692</v>
      </c>
      <c r="AA16" t="s">
        <v>433</v>
      </c>
      <c r="AB16" s="42" t="str">
        <f t="shared" si="0"/>
        <v>PRO,,,,,,23-24km/hr</v>
      </c>
    </row>
    <row r="17" spans="1:28" ht="16" x14ac:dyDescent="0.2">
      <c r="A17">
        <v>16</v>
      </c>
      <c r="B17">
        <v>16</v>
      </c>
      <c r="C17" t="s">
        <v>4674</v>
      </c>
      <c r="D17" t="s">
        <v>36</v>
      </c>
      <c r="E17" t="s">
        <v>4675</v>
      </c>
      <c r="F17">
        <v>1</v>
      </c>
      <c r="G17" t="s">
        <v>4676</v>
      </c>
      <c r="H17" t="s">
        <v>4677</v>
      </c>
      <c r="I17" t="s">
        <v>60</v>
      </c>
      <c r="J17">
        <v>1</v>
      </c>
      <c r="K17">
        <v>1</v>
      </c>
      <c r="L17" t="s">
        <v>4678</v>
      </c>
      <c r="M17">
        <v>2</v>
      </c>
      <c r="N17" t="s">
        <v>4515</v>
      </c>
      <c r="O17" t="s">
        <v>4679</v>
      </c>
      <c r="P17" t="s">
        <v>59</v>
      </c>
      <c r="Q17">
        <v>3</v>
      </c>
      <c r="R17">
        <v>3</v>
      </c>
      <c r="S17" t="s">
        <v>5216</v>
      </c>
      <c r="Y17" s="82">
        <v>0.51018518518518519</v>
      </c>
      <c r="Z17">
        <v>691</v>
      </c>
      <c r="AB17" s="42" t="str">
        <f t="shared" si="0"/>
        <v>PRO,,,,,,</v>
      </c>
    </row>
    <row r="18" spans="1:28" ht="16" x14ac:dyDescent="0.2">
      <c r="A18">
        <v>17</v>
      </c>
      <c r="B18">
        <v>17</v>
      </c>
      <c r="C18" t="s">
        <v>3930</v>
      </c>
      <c r="D18" t="s">
        <v>36</v>
      </c>
      <c r="E18" t="s">
        <v>3929</v>
      </c>
      <c r="F18">
        <v>1</v>
      </c>
      <c r="G18" t="s">
        <v>421</v>
      </c>
      <c r="H18" t="s">
        <v>420</v>
      </c>
      <c r="I18" t="s">
        <v>76</v>
      </c>
      <c r="J18">
        <v>1</v>
      </c>
      <c r="K18">
        <v>1</v>
      </c>
      <c r="L18" t="s">
        <v>3928</v>
      </c>
      <c r="M18">
        <v>2</v>
      </c>
      <c r="N18" t="s">
        <v>685</v>
      </c>
      <c r="O18" t="s">
        <v>3927</v>
      </c>
      <c r="P18" t="s">
        <v>77</v>
      </c>
      <c r="Q18">
        <v>1</v>
      </c>
      <c r="R18">
        <v>1</v>
      </c>
      <c r="S18" t="s">
        <v>5216</v>
      </c>
      <c r="Y18" s="82">
        <v>0.50949074074074074</v>
      </c>
      <c r="Z18">
        <v>690</v>
      </c>
      <c r="AA18" t="s">
        <v>433</v>
      </c>
      <c r="AB18" s="42" t="str">
        <f t="shared" si="0"/>
        <v>PRO,,,,,,23-24km/hr</v>
      </c>
    </row>
    <row r="19" spans="1:28" ht="16" x14ac:dyDescent="0.2">
      <c r="A19">
        <v>18</v>
      </c>
      <c r="B19">
        <v>18</v>
      </c>
      <c r="C19" t="s">
        <v>4680</v>
      </c>
      <c r="D19" t="s">
        <v>36</v>
      </c>
      <c r="E19" t="s">
        <v>4681</v>
      </c>
      <c r="F19">
        <v>1</v>
      </c>
      <c r="G19" t="s">
        <v>4682</v>
      </c>
      <c r="H19" t="s">
        <v>4683</v>
      </c>
      <c r="I19" t="s">
        <v>4684</v>
      </c>
      <c r="J19">
        <v>0</v>
      </c>
      <c r="K19">
        <v>0</v>
      </c>
      <c r="L19" t="s">
        <v>4685</v>
      </c>
      <c r="M19">
        <v>2</v>
      </c>
      <c r="N19" t="s">
        <v>549</v>
      </c>
      <c r="O19" t="s">
        <v>4686</v>
      </c>
      <c r="P19" t="s">
        <v>4687</v>
      </c>
      <c r="Q19">
        <v>0</v>
      </c>
      <c r="R19">
        <v>0</v>
      </c>
      <c r="S19" t="s">
        <v>5216</v>
      </c>
      <c r="Y19" s="82">
        <v>0.5087962962962963</v>
      </c>
      <c r="Z19">
        <v>689</v>
      </c>
      <c r="AB19" s="42" t="str">
        <f t="shared" si="0"/>
        <v>PRO,,,,,,</v>
      </c>
    </row>
    <row r="20" spans="1:28" ht="16" x14ac:dyDescent="0.2">
      <c r="A20">
        <v>19</v>
      </c>
      <c r="B20">
        <v>19</v>
      </c>
      <c r="C20" t="s">
        <v>3632</v>
      </c>
      <c r="D20" t="s">
        <v>36</v>
      </c>
      <c r="E20" t="s">
        <v>3631</v>
      </c>
      <c r="F20">
        <v>1</v>
      </c>
      <c r="G20" t="s">
        <v>1023</v>
      </c>
      <c r="H20" t="s">
        <v>3630</v>
      </c>
      <c r="I20" t="s">
        <v>3629</v>
      </c>
      <c r="J20">
        <v>0</v>
      </c>
      <c r="K20">
        <v>0</v>
      </c>
      <c r="L20" t="s">
        <v>3628</v>
      </c>
      <c r="M20">
        <v>2</v>
      </c>
      <c r="N20" t="s">
        <v>3627</v>
      </c>
      <c r="O20" t="s">
        <v>3626</v>
      </c>
      <c r="P20" t="s">
        <v>3625</v>
      </c>
      <c r="Q20">
        <v>0</v>
      </c>
      <c r="R20">
        <v>0</v>
      </c>
      <c r="S20" t="s">
        <v>5216</v>
      </c>
      <c r="Y20" s="82">
        <v>0.50810185185185186</v>
      </c>
      <c r="Z20">
        <v>688</v>
      </c>
      <c r="AA20" t="s">
        <v>433</v>
      </c>
      <c r="AB20" s="42" t="str">
        <f t="shared" si="0"/>
        <v>PRO,,,,,,23-24km/hr</v>
      </c>
    </row>
    <row r="21" spans="1:28" ht="16" x14ac:dyDescent="0.2">
      <c r="A21">
        <v>20</v>
      </c>
      <c r="B21">
        <v>20</v>
      </c>
      <c r="C21" t="s">
        <v>4688</v>
      </c>
      <c r="D21" t="s">
        <v>36</v>
      </c>
      <c r="E21" t="s">
        <v>4689</v>
      </c>
      <c r="F21">
        <v>1</v>
      </c>
      <c r="G21" t="s">
        <v>4690</v>
      </c>
      <c r="H21" t="s">
        <v>4691</v>
      </c>
      <c r="I21" t="s">
        <v>4692</v>
      </c>
      <c r="J21">
        <v>12</v>
      </c>
      <c r="K21">
        <v>13</v>
      </c>
      <c r="L21" t="s">
        <v>4693</v>
      </c>
      <c r="M21">
        <v>2</v>
      </c>
      <c r="N21" t="s">
        <v>685</v>
      </c>
      <c r="O21" t="s">
        <v>4694</v>
      </c>
      <c r="P21" t="s">
        <v>4695</v>
      </c>
      <c r="Q21">
        <v>0</v>
      </c>
      <c r="R21">
        <v>0</v>
      </c>
      <c r="S21" t="s">
        <v>5216</v>
      </c>
      <c r="Y21" s="82">
        <v>0.50740740740740742</v>
      </c>
      <c r="Z21">
        <v>687</v>
      </c>
      <c r="AB21" s="42" t="str">
        <f t="shared" si="0"/>
        <v>PRO,,,,,,</v>
      </c>
    </row>
    <row r="22" spans="1:28" ht="16" x14ac:dyDescent="0.2">
      <c r="A22">
        <v>21</v>
      </c>
      <c r="B22">
        <v>21</v>
      </c>
      <c r="C22" t="s">
        <v>4696</v>
      </c>
      <c r="D22" t="s">
        <v>36</v>
      </c>
      <c r="E22" t="s">
        <v>4697</v>
      </c>
      <c r="F22">
        <v>1</v>
      </c>
      <c r="G22" t="s">
        <v>2394</v>
      </c>
      <c r="H22" t="s">
        <v>4698</v>
      </c>
      <c r="I22" t="s">
        <v>4699</v>
      </c>
      <c r="J22">
        <v>0</v>
      </c>
      <c r="K22">
        <v>0</v>
      </c>
      <c r="L22" t="s">
        <v>4700</v>
      </c>
      <c r="M22">
        <v>2</v>
      </c>
      <c r="N22" t="s">
        <v>3730</v>
      </c>
      <c r="O22" t="s">
        <v>4701</v>
      </c>
      <c r="P22" t="s">
        <v>4702</v>
      </c>
      <c r="Q22">
        <v>0</v>
      </c>
      <c r="R22">
        <v>0</v>
      </c>
      <c r="S22" t="s">
        <v>5216</v>
      </c>
      <c r="W22" t="s">
        <v>5226</v>
      </c>
      <c r="Y22" s="82">
        <v>0.50671296296296298</v>
      </c>
      <c r="Z22">
        <v>686</v>
      </c>
      <c r="AB22" s="42" t="str">
        <f t="shared" si="0"/>
        <v>PRO,,,,PRE-ACCOM,,</v>
      </c>
    </row>
    <row r="23" spans="1:28" ht="16" x14ac:dyDescent="0.2">
      <c r="A23">
        <v>22</v>
      </c>
      <c r="B23">
        <v>22</v>
      </c>
      <c r="C23" t="s">
        <v>1329</v>
      </c>
      <c r="D23" t="s">
        <v>36</v>
      </c>
      <c r="E23" t="s">
        <v>1328</v>
      </c>
      <c r="F23">
        <v>1</v>
      </c>
      <c r="G23" t="s">
        <v>1327</v>
      </c>
      <c r="H23" t="s">
        <v>1326</v>
      </c>
      <c r="I23" t="s">
        <v>1325</v>
      </c>
      <c r="J23">
        <v>0</v>
      </c>
      <c r="K23">
        <v>0</v>
      </c>
      <c r="L23" t="s">
        <v>1324</v>
      </c>
      <c r="M23">
        <v>2</v>
      </c>
      <c r="N23" t="s">
        <v>1323</v>
      </c>
      <c r="O23" t="s">
        <v>1322</v>
      </c>
      <c r="P23" t="s">
        <v>1321</v>
      </c>
      <c r="Q23">
        <v>0</v>
      </c>
      <c r="R23">
        <v>0</v>
      </c>
      <c r="S23" t="s">
        <v>5216</v>
      </c>
      <c r="W23" t="s">
        <v>5226</v>
      </c>
      <c r="Y23" s="82">
        <v>0.50601851851851853</v>
      </c>
      <c r="Z23">
        <v>685</v>
      </c>
      <c r="AA23" t="s">
        <v>433</v>
      </c>
      <c r="AB23" s="42" t="str">
        <f t="shared" si="0"/>
        <v>PRO,,,,PRE-ACCOM,,23-24km/hr</v>
      </c>
    </row>
    <row r="24" spans="1:28" ht="16" x14ac:dyDescent="0.2">
      <c r="A24">
        <v>23</v>
      </c>
      <c r="B24">
        <v>23</v>
      </c>
      <c r="C24" t="s">
        <v>71</v>
      </c>
      <c r="D24" t="s">
        <v>36</v>
      </c>
      <c r="E24" t="s">
        <v>4703</v>
      </c>
      <c r="F24">
        <v>1</v>
      </c>
      <c r="G24" t="s">
        <v>1761</v>
      </c>
      <c r="H24" t="s">
        <v>2047</v>
      </c>
      <c r="I24" t="s">
        <v>72</v>
      </c>
      <c r="J24">
        <v>3</v>
      </c>
      <c r="K24">
        <v>3</v>
      </c>
      <c r="L24" t="s">
        <v>4704</v>
      </c>
      <c r="M24">
        <v>2</v>
      </c>
      <c r="N24" t="s">
        <v>944</v>
      </c>
      <c r="O24" t="s">
        <v>4705</v>
      </c>
      <c r="P24" t="s">
        <v>4706</v>
      </c>
      <c r="Q24">
        <v>0</v>
      </c>
      <c r="R24">
        <v>0</v>
      </c>
      <c r="S24" t="s">
        <v>5216</v>
      </c>
      <c r="Y24" s="82">
        <v>0.50532407407407409</v>
      </c>
      <c r="Z24">
        <v>684</v>
      </c>
      <c r="AB24" s="42" t="str">
        <f t="shared" si="0"/>
        <v>PRO,,,,,,</v>
      </c>
    </row>
    <row r="25" spans="1:28" ht="16" x14ac:dyDescent="0.2">
      <c r="A25">
        <v>24</v>
      </c>
      <c r="B25">
        <v>24</v>
      </c>
      <c r="C25" t="s">
        <v>3806</v>
      </c>
      <c r="D25" t="s">
        <v>36</v>
      </c>
      <c r="E25" t="s">
        <v>3805</v>
      </c>
      <c r="F25">
        <v>1</v>
      </c>
      <c r="G25" t="s">
        <v>3804</v>
      </c>
      <c r="H25" t="s">
        <v>2116</v>
      </c>
      <c r="I25" t="s">
        <v>3803</v>
      </c>
      <c r="J25">
        <v>0</v>
      </c>
      <c r="K25">
        <v>0</v>
      </c>
      <c r="L25" t="s">
        <v>3802</v>
      </c>
      <c r="M25">
        <v>2</v>
      </c>
      <c r="N25" t="s">
        <v>3801</v>
      </c>
      <c r="O25" t="s">
        <v>3800</v>
      </c>
      <c r="P25" t="s">
        <v>3799</v>
      </c>
      <c r="Q25">
        <v>0</v>
      </c>
      <c r="R25">
        <v>0</v>
      </c>
      <c r="S25" t="s">
        <v>5216</v>
      </c>
      <c r="Y25" s="82">
        <v>0.50462962962962965</v>
      </c>
      <c r="Z25">
        <v>683</v>
      </c>
      <c r="AA25" t="s">
        <v>433</v>
      </c>
      <c r="AB25" s="42" t="str">
        <f t="shared" si="0"/>
        <v>PRO,,,,,,23-24km/hr</v>
      </c>
    </row>
    <row r="26" spans="1:28" ht="16" x14ac:dyDescent="0.2">
      <c r="A26">
        <v>25</v>
      </c>
      <c r="B26">
        <v>25</v>
      </c>
      <c r="C26" t="s">
        <v>4707</v>
      </c>
      <c r="D26" t="s">
        <v>36</v>
      </c>
      <c r="E26" t="s">
        <v>4708</v>
      </c>
      <c r="F26">
        <v>1</v>
      </c>
      <c r="G26" t="s">
        <v>4709</v>
      </c>
      <c r="H26" t="s">
        <v>4710</v>
      </c>
      <c r="I26" t="s">
        <v>69</v>
      </c>
      <c r="J26">
        <v>1</v>
      </c>
      <c r="K26">
        <v>1</v>
      </c>
      <c r="L26" t="s">
        <v>4711</v>
      </c>
      <c r="M26">
        <v>2</v>
      </c>
      <c r="N26" t="s">
        <v>2113</v>
      </c>
      <c r="O26" t="s">
        <v>4712</v>
      </c>
      <c r="P26" t="s">
        <v>68</v>
      </c>
      <c r="Q26">
        <v>0</v>
      </c>
      <c r="R26">
        <v>1</v>
      </c>
      <c r="S26" t="s">
        <v>5216</v>
      </c>
      <c r="Y26" s="82">
        <v>0.50393518518518521</v>
      </c>
      <c r="Z26">
        <v>682</v>
      </c>
      <c r="AB26" s="42" t="str">
        <f t="shared" si="0"/>
        <v>PRO,,,,,,</v>
      </c>
    </row>
    <row r="27" spans="1:28" ht="16" x14ac:dyDescent="0.2">
      <c r="A27">
        <v>26</v>
      </c>
      <c r="B27">
        <v>26</v>
      </c>
      <c r="C27" t="s">
        <v>1782</v>
      </c>
      <c r="D27" t="s">
        <v>36</v>
      </c>
      <c r="E27" t="s">
        <v>1781</v>
      </c>
      <c r="F27">
        <v>1</v>
      </c>
      <c r="G27" t="s">
        <v>1780</v>
      </c>
      <c r="H27" t="s">
        <v>1779</v>
      </c>
      <c r="I27" t="s">
        <v>61</v>
      </c>
      <c r="J27">
        <v>2</v>
      </c>
      <c r="K27">
        <v>2</v>
      </c>
      <c r="L27" t="s">
        <v>1778</v>
      </c>
      <c r="M27">
        <v>2</v>
      </c>
      <c r="N27" t="s">
        <v>1777</v>
      </c>
      <c r="O27" t="s">
        <v>1776</v>
      </c>
      <c r="P27" t="s">
        <v>1775</v>
      </c>
      <c r="Q27">
        <v>2</v>
      </c>
      <c r="R27">
        <v>3</v>
      </c>
      <c r="S27" t="s">
        <v>5216</v>
      </c>
      <c r="Y27" s="82">
        <v>0.50324074074074077</v>
      </c>
      <c r="Z27">
        <v>681</v>
      </c>
      <c r="AA27" t="s">
        <v>433</v>
      </c>
      <c r="AB27" s="42" t="str">
        <f t="shared" si="0"/>
        <v>PRO,,,,,,23-24km/hr</v>
      </c>
    </row>
    <row r="28" spans="1:28" ht="16" x14ac:dyDescent="0.2">
      <c r="A28">
        <v>27</v>
      </c>
      <c r="B28">
        <v>27</v>
      </c>
      <c r="C28" t="s">
        <v>62</v>
      </c>
      <c r="D28" t="s">
        <v>36</v>
      </c>
      <c r="E28" t="s">
        <v>2589</v>
      </c>
      <c r="F28">
        <v>1</v>
      </c>
      <c r="G28" t="s">
        <v>2588</v>
      </c>
      <c r="H28" t="s">
        <v>2587</v>
      </c>
      <c r="I28" t="s">
        <v>63</v>
      </c>
      <c r="J28">
        <v>1</v>
      </c>
      <c r="K28">
        <v>2</v>
      </c>
      <c r="L28" t="s">
        <v>2586</v>
      </c>
      <c r="M28">
        <v>2</v>
      </c>
      <c r="N28" t="s">
        <v>549</v>
      </c>
      <c r="O28" t="s">
        <v>2585</v>
      </c>
      <c r="P28" t="s">
        <v>64</v>
      </c>
      <c r="Q28">
        <v>2</v>
      </c>
      <c r="R28">
        <v>2</v>
      </c>
      <c r="S28" t="s">
        <v>5216</v>
      </c>
      <c r="Y28" s="82">
        <v>0.50254629629629632</v>
      </c>
      <c r="Z28">
        <v>680</v>
      </c>
      <c r="AA28" t="s">
        <v>433</v>
      </c>
      <c r="AB28" s="42" t="str">
        <f t="shared" si="0"/>
        <v>PRO,,,,,,23-24km/hr</v>
      </c>
    </row>
    <row r="29" spans="1:28" ht="16" x14ac:dyDescent="0.2">
      <c r="A29">
        <v>28</v>
      </c>
      <c r="B29">
        <v>28</v>
      </c>
      <c r="C29" t="s">
        <v>5227</v>
      </c>
      <c r="D29" t="s">
        <v>36</v>
      </c>
      <c r="E29" t="s">
        <v>4713</v>
      </c>
      <c r="F29">
        <v>1</v>
      </c>
      <c r="G29" t="s">
        <v>1600</v>
      </c>
      <c r="H29" t="s">
        <v>4714</v>
      </c>
      <c r="I29" t="s">
        <v>67</v>
      </c>
      <c r="J29">
        <v>1</v>
      </c>
      <c r="K29">
        <v>1</v>
      </c>
      <c r="L29" t="s">
        <v>4715</v>
      </c>
      <c r="M29">
        <v>2</v>
      </c>
      <c r="N29" t="s">
        <v>4716</v>
      </c>
      <c r="O29" t="s">
        <v>1478</v>
      </c>
      <c r="P29" t="s">
        <v>73</v>
      </c>
      <c r="Q29">
        <v>2</v>
      </c>
      <c r="R29">
        <v>2</v>
      </c>
      <c r="S29" t="s">
        <v>5216</v>
      </c>
      <c r="Y29" s="82">
        <v>0.50185185185185188</v>
      </c>
      <c r="Z29">
        <v>679</v>
      </c>
      <c r="AB29" s="42" t="str">
        <f t="shared" si="0"/>
        <v>PRO,,,,,,</v>
      </c>
    </row>
    <row r="30" spans="1:28" ht="16" x14ac:dyDescent="0.2">
      <c r="A30">
        <v>29</v>
      </c>
      <c r="B30">
        <v>29</v>
      </c>
      <c r="C30" t="s">
        <v>65</v>
      </c>
      <c r="D30" t="s">
        <v>36</v>
      </c>
      <c r="E30" t="s">
        <v>4717</v>
      </c>
      <c r="F30">
        <v>1</v>
      </c>
      <c r="G30" t="s">
        <v>4718</v>
      </c>
      <c r="H30" t="s">
        <v>4719</v>
      </c>
      <c r="I30" t="s">
        <v>66</v>
      </c>
      <c r="J30">
        <v>6</v>
      </c>
      <c r="K30">
        <v>7</v>
      </c>
      <c r="L30" t="s">
        <v>4720</v>
      </c>
      <c r="M30">
        <v>2</v>
      </c>
      <c r="N30" t="s">
        <v>1314</v>
      </c>
      <c r="O30" t="s">
        <v>1478</v>
      </c>
      <c r="P30" t="s">
        <v>4721</v>
      </c>
      <c r="Q30">
        <v>1</v>
      </c>
      <c r="R30">
        <v>1</v>
      </c>
      <c r="S30" t="s">
        <v>5216</v>
      </c>
      <c r="Y30" s="82">
        <v>0.50115740740740744</v>
      </c>
      <c r="Z30">
        <v>678</v>
      </c>
      <c r="AB30" s="42" t="str">
        <f t="shared" si="0"/>
        <v>PRO,,,,,,</v>
      </c>
    </row>
    <row r="31" spans="1:28" ht="16" x14ac:dyDescent="0.2">
      <c r="A31">
        <v>30</v>
      </c>
      <c r="B31">
        <v>30</v>
      </c>
      <c r="C31" t="s">
        <v>1979</v>
      </c>
      <c r="D31" t="s">
        <v>36</v>
      </c>
      <c r="E31" t="s">
        <v>1978</v>
      </c>
      <c r="F31">
        <v>1</v>
      </c>
      <c r="G31" t="s">
        <v>1977</v>
      </c>
      <c r="H31" t="s">
        <v>1976</v>
      </c>
      <c r="I31" t="s">
        <v>1975</v>
      </c>
      <c r="J31">
        <v>0</v>
      </c>
      <c r="K31">
        <v>0</v>
      </c>
      <c r="L31" t="s">
        <v>1974</v>
      </c>
      <c r="M31">
        <v>2</v>
      </c>
      <c r="N31" t="s">
        <v>1973</v>
      </c>
      <c r="O31" t="s">
        <v>1972</v>
      </c>
      <c r="P31" t="s">
        <v>80</v>
      </c>
      <c r="Q31">
        <v>3</v>
      </c>
      <c r="R31">
        <v>3</v>
      </c>
      <c r="S31" t="s">
        <v>5216</v>
      </c>
      <c r="Y31" s="82">
        <v>0.500462962962963</v>
      </c>
      <c r="Z31">
        <v>677</v>
      </c>
      <c r="AA31" t="s">
        <v>433</v>
      </c>
      <c r="AB31" s="42" t="str">
        <f t="shared" si="0"/>
        <v>PRO,,,,,,23-24km/hr</v>
      </c>
    </row>
    <row r="32" spans="1:28" ht="16" x14ac:dyDescent="0.2">
      <c r="A32">
        <v>31</v>
      </c>
      <c r="B32">
        <v>31</v>
      </c>
      <c r="C32" t="s">
        <v>4722</v>
      </c>
      <c r="D32" t="s">
        <v>36</v>
      </c>
      <c r="E32" t="s">
        <v>4723</v>
      </c>
      <c r="F32">
        <v>1</v>
      </c>
      <c r="G32" t="s">
        <v>549</v>
      </c>
      <c r="H32" t="s">
        <v>4724</v>
      </c>
      <c r="I32" t="s">
        <v>4725</v>
      </c>
      <c r="J32">
        <v>0</v>
      </c>
      <c r="K32">
        <v>0</v>
      </c>
      <c r="L32" t="s">
        <v>4726</v>
      </c>
      <c r="M32">
        <v>2</v>
      </c>
      <c r="N32" t="s">
        <v>4727</v>
      </c>
      <c r="O32" t="s">
        <v>4728</v>
      </c>
      <c r="P32" t="s">
        <v>4729</v>
      </c>
      <c r="Q32">
        <v>0</v>
      </c>
      <c r="R32">
        <v>0</v>
      </c>
      <c r="S32" t="s">
        <v>5216</v>
      </c>
      <c r="Y32" s="82">
        <v>0.4997685185185185</v>
      </c>
      <c r="Z32">
        <v>676</v>
      </c>
      <c r="AB32" s="42" t="str">
        <f t="shared" si="0"/>
        <v>PRO,,,,,,</v>
      </c>
    </row>
    <row r="33" spans="1:28" ht="16" x14ac:dyDescent="0.2">
      <c r="A33">
        <v>32</v>
      </c>
      <c r="B33">
        <v>32</v>
      </c>
      <c r="C33" t="s">
        <v>4484</v>
      </c>
      <c r="D33" t="s">
        <v>36</v>
      </c>
      <c r="E33" t="s">
        <v>4483</v>
      </c>
      <c r="F33">
        <v>1</v>
      </c>
      <c r="G33" t="s">
        <v>2741</v>
      </c>
      <c r="H33" t="s">
        <v>4482</v>
      </c>
      <c r="I33" t="s">
        <v>4481</v>
      </c>
      <c r="J33">
        <v>0</v>
      </c>
      <c r="K33">
        <v>0</v>
      </c>
      <c r="L33" t="s">
        <v>4480</v>
      </c>
      <c r="M33">
        <v>2</v>
      </c>
      <c r="N33" t="s">
        <v>4175</v>
      </c>
      <c r="O33" t="s">
        <v>4479</v>
      </c>
      <c r="P33" t="s">
        <v>4478</v>
      </c>
      <c r="Q33">
        <v>0</v>
      </c>
      <c r="R33">
        <v>0</v>
      </c>
      <c r="S33" t="s">
        <v>5216</v>
      </c>
      <c r="Y33" s="82">
        <v>0.49907407407407406</v>
      </c>
      <c r="Z33">
        <v>675</v>
      </c>
      <c r="AA33" t="s">
        <v>433</v>
      </c>
      <c r="AB33" s="42" t="str">
        <f t="shared" si="0"/>
        <v>PRO,,,,,,23-24km/hr</v>
      </c>
    </row>
    <row r="34" spans="1:28" ht="16" x14ac:dyDescent="0.2">
      <c r="A34">
        <v>33</v>
      </c>
      <c r="B34">
        <v>33</v>
      </c>
      <c r="C34" t="s">
        <v>4730</v>
      </c>
      <c r="D34" t="s">
        <v>36</v>
      </c>
      <c r="E34" t="s">
        <v>4731</v>
      </c>
      <c r="F34">
        <v>1</v>
      </c>
      <c r="G34" t="s">
        <v>4732</v>
      </c>
      <c r="H34" t="s">
        <v>4733</v>
      </c>
      <c r="I34" t="s">
        <v>4734</v>
      </c>
      <c r="J34">
        <v>1</v>
      </c>
      <c r="K34">
        <v>1</v>
      </c>
      <c r="L34" t="s">
        <v>4735</v>
      </c>
      <c r="M34">
        <v>2</v>
      </c>
      <c r="N34" t="s">
        <v>4736</v>
      </c>
      <c r="O34" t="s">
        <v>4737</v>
      </c>
      <c r="P34" t="s">
        <v>4738</v>
      </c>
      <c r="Q34">
        <v>0</v>
      </c>
      <c r="R34">
        <v>0</v>
      </c>
      <c r="S34" t="s">
        <v>5216</v>
      </c>
      <c r="Y34" s="82">
        <v>0.49837962962962962</v>
      </c>
      <c r="Z34">
        <v>674</v>
      </c>
      <c r="AB34" s="42" t="str">
        <f t="shared" si="0"/>
        <v>PRO,,,,,,</v>
      </c>
    </row>
    <row r="35" spans="1:28" ht="16" x14ac:dyDescent="0.2">
      <c r="A35">
        <v>34</v>
      </c>
      <c r="B35">
        <v>34</v>
      </c>
      <c r="C35" t="s">
        <v>2416</v>
      </c>
      <c r="D35" t="s">
        <v>36</v>
      </c>
      <c r="E35" t="s">
        <v>2412</v>
      </c>
      <c r="F35">
        <v>1</v>
      </c>
      <c r="G35" t="s">
        <v>2411</v>
      </c>
      <c r="H35" t="s">
        <v>2410</v>
      </c>
      <c r="I35" t="s">
        <v>2409</v>
      </c>
      <c r="J35">
        <v>0</v>
      </c>
      <c r="K35">
        <v>0</v>
      </c>
      <c r="L35" t="s">
        <v>2415</v>
      </c>
      <c r="M35">
        <v>2</v>
      </c>
      <c r="N35" t="s">
        <v>2050</v>
      </c>
      <c r="O35" t="s">
        <v>2414</v>
      </c>
      <c r="P35" t="s">
        <v>2413</v>
      </c>
      <c r="Q35">
        <v>0</v>
      </c>
      <c r="R35">
        <v>0</v>
      </c>
      <c r="S35" t="s">
        <v>5216</v>
      </c>
      <c r="Y35" s="82">
        <v>0.49768518518518517</v>
      </c>
      <c r="Z35">
        <v>673</v>
      </c>
      <c r="AA35" t="s">
        <v>598</v>
      </c>
      <c r="AB35" s="42" t="str">
        <f t="shared" si="0"/>
        <v>PRO,,,,,,21-22km/hr</v>
      </c>
    </row>
    <row r="36" spans="1:28" ht="16" x14ac:dyDescent="0.2">
      <c r="A36">
        <v>35</v>
      </c>
      <c r="B36">
        <v>35</v>
      </c>
      <c r="C36" t="s">
        <v>2798</v>
      </c>
      <c r="D36" t="s">
        <v>36</v>
      </c>
      <c r="E36" t="s">
        <v>2797</v>
      </c>
      <c r="F36">
        <v>1</v>
      </c>
      <c r="G36" t="s">
        <v>418</v>
      </c>
      <c r="H36" t="s">
        <v>2796</v>
      </c>
      <c r="I36" t="s">
        <v>2795</v>
      </c>
      <c r="J36">
        <v>2</v>
      </c>
      <c r="K36">
        <v>2</v>
      </c>
      <c r="L36" t="s">
        <v>2794</v>
      </c>
      <c r="M36">
        <v>2</v>
      </c>
      <c r="N36" t="s">
        <v>2793</v>
      </c>
      <c r="O36" t="s">
        <v>2792</v>
      </c>
      <c r="P36" t="s">
        <v>79</v>
      </c>
      <c r="Q36">
        <v>1</v>
      </c>
      <c r="R36">
        <v>1</v>
      </c>
      <c r="S36" t="s">
        <v>5216</v>
      </c>
      <c r="Y36" s="82">
        <v>0.49699074074074073</v>
      </c>
      <c r="Z36">
        <v>672</v>
      </c>
      <c r="AA36" t="s">
        <v>433</v>
      </c>
      <c r="AB36" s="42" t="str">
        <f t="shared" si="0"/>
        <v>PRO,,,,,,23-24km/hr</v>
      </c>
    </row>
    <row r="37" spans="1:28" ht="16" x14ac:dyDescent="0.2">
      <c r="A37">
        <v>36</v>
      </c>
      <c r="B37">
        <v>36</v>
      </c>
      <c r="C37" t="s">
        <v>3505</v>
      </c>
      <c r="D37" t="s">
        <v>36</v>
      </c>
      <c r="E37" t="s">
        <v>3504</v>
      </c>
      <c r="F37">
        <v>1</v>
      </c>
      <c r="G37" t="s">
        <v>3503</v>
      </c>
      <c r="H37" t="s">
        <v>3502</v>
      </c>
      <c r="I37" t="s">
        <v>3501</v>
      </c>
      <c r="J37">
        <v>1</v>
      </c>
      <c r="K37">
        <v>1</v>
      </c>
      <c r="L37" t="s">
        <v>3500</v>
      </c>
      <c r="M37">
        <v>2</v>
      </c>
      <c r="N37" t="s">
        <v>578</v>
      </c>
      <c r="O37" t="s">
        <v>3112</v>
      </c>
      <c r="P37" t="s">
        <v>3499</v>
      </c>
      <c r="Q37">
        <v>1</v>
      </c>
      <c r="R37">
        <v>1</v>
      </c>
      <c r="S37" t="s">
        <v>5216</v>
      </c>
      <c r="Y37" s="82">
        <v>0.49629629629629629</v>
      </c>
      <c r="Z37">
        <v>671</v>
      </c>
      <c r="AA37" t="s">
        <v>433</v>
      </c>
      <c r="AB37" s="42" t="str">
        <f t="shared" si="0"/>
        <v>PRO,,,,,,23-24km/hr</v>
      </c>
    </row>
    <row r="38" spans="1:28" ht="16" x14ac:dyDescent="0.2">
      <c r="A38">
        <v>37</v>
      </c>
      <c r="B38">
        <v>37</v>
      </c>
      <c r="C38" t="s">
        <v>1616</v>
      </c>
      <c r="D38" t="s">
        <v>36</v>
      </c>
      <c r="E38" t="s">
        <v>1615</v>
      </c>
      <c r="F38">
        <v>1</v>
      </c>
      <c r="G38" t="s">
        <v>941</v>
      </c>
      <c r="H38" t="s">
        <v>1614</v>
      </c>
      <c r="I38" t="s">
        <v>74</v>
      </c>
      <c r="J38">
        <v>5</v>
      </c>
      <c r="K38">
        <v>5</v>
      </c>
      <c r="L38" t="s">
        <v>1613</v>
      </c>
      <c r="M38">
        <v>2</v>
      </c>
      <c r="N38" t="s">
        <v>578</v>
      </c>
      <c r="O38" t="s">
        <v>1612</v>
      </c>
      <c r="P38" t="s">
        <v>75</v>
      </c>
      <c r="Q38">
        <v>4</v>
      </c>
      <c r="R38">
        <v>4</v>
      </c>
      <c r="S38" t="s">
        <v>5216</v>
      </c>
      <c r="Y38" s="82">
        <v>0.49560185185185185</v>
      </c>
      <c r="Z38">
        <v>670</v>
      </c>
      <c r="AA38" t="s">
        <v>433</v>
      </c>
      <c r="AB38" s="42" t="str">
        <f t="shared" si="0"/>
        <v>PRO,,,,,,23-24km/hr</v>
      </c>
    </row>
    <row r="39" spans="1:28" ht="16" x14ac:dyDescent="0.2">
      <c r="A39">
        <v>38</v>
      </c>
      <c r="B39">
        <v>38</v>
      </c>
      <c r="C39" t="s">
        <v>1602</v>
      </c>
      <c r="D39" t="s">
        <v>36</v>
      </c>
      <c r="E39" t="s">
        <v>1601</v>
      </c>
      <c r="F39">
        <v>1</v>
      </c>
      <c r="G39" t="s">
        <v>1600</v>
      </c>
      <c r="H39" t="s">
        <v>1599</v>
      </c>
      <c r="I39" t="s">
        <v>1598</v>
      </c>
      <c r="J39">
        <v>0</v>
      </c>
      <c r="K39">
        <v>0</v>
      </c>
      <c r="L39" t="s">
        <v>1597</v>
      </c>
      <c r="M39">
        <v>2</v>
      </c>
      <c r="N39" t="s">
        <v>1596</v>
      </c>
      <c r="O39" t="s">
        <v>1595</v>
      </c>
      <c r="P39" t="s">
        <v>1594</v>
      </c>
      <c r="Q39">
        <v>0</v>
      </c>
      <c r="R39">
        <v>0</v>
      </c>
      <c r="S39" t="s">
        <v>5216</v>
      </c>
      <c r="Y39" s="82">
        <v>0.49490740740740741</v>
      </c>
      <c r="Z39">
        <v>669</v>
      </c>
      <c r="AA39" t="s">
        <v>433</v>
      </c>
      <c r="AB39" s="42" t="str">
        <f t="shared" si="0"/>
        <v>PRO,,,,,,23-24km/hr</v>
      </c>
    </row>
    <row r="40" spans="1:28" ht="16" x14ac:dyDescent="0.2">
      <c r="A40">
        <v>39</v>
      </c>
      <c r="B40">
        <v>39</v>
      </c>
      <c r="C40" t="s">
        <v>3299</v>
      </c>
      <c r="D40" t="s">
        <v>36</v>
      </c>
      <c r="E40" t="s">
        <v>3298</v>
      </c>
      <c r="F40">
        <v>1</v>
      </c>
      <c r="G40" t="s">
        <v>3297</v>
      </c>
      <c r="H40" t="s">
        <v>3294</v>
      </c>
      <c r="I40" t="s">
        <v>3296</v>
      </c>
      <c r="J40">
        <v>0</v>
      </c>
      <c r="K40">
        <v>0</v>
      </c>
      <c r="L40" t="s">
        <v>3295</v>
      </c>
      <c r="M40">
        <v>2</v>
      </c>
      <c r="N40" t="s">
        <v>780</v>
      </c>
      <c r="O40" t="s">
        <v>3294</v>
      </c>
      <c r="P40" t="s">
        <v>3293</v>
      </c>
      <c r="Q40">
        <v>0</v>
      </c>
      <c r="R40">
        <v>0</v>
      </c>
      <c r="S40" t="s">
        <v>5216</v>
      </c>
      <c r="X40" t="s">
        <v>5228</v>
      </c>
      <c r="Y40" s="82">
        <v>0.49421296296296297</v>
      </c>
      <c r="Z40">
        <v>668</v>
      </c>
      <c r="AA40" t="s">
        <v>598</v>
      </c>
      <c r="AB40" s="42" t="str">
        <f t="shared" si="0"/>
        <v>PRO,,,,,COACH TRANSFER,21-22km/hr</v>
      </c>
    </row>
    <row r="41" spans="1:28" ht="16" x14ac:dyDescent="0.2">
      <c r="A41">
        <v>40</v>
      </c>
      <c r="B41">
        <v>40</v>
      </c>
      <c r="C41" t="s">
        <v>1395</v>
      </c>
      <c r="D41" t="s">
        <v>36</v>
      </c>
      <c r="E41" t="s">
        <v>1394</v>
      </c>
      <c r="F41">
        <v>1</v>
      </c>
      <c r="G41" t="s">
        <v>1393</v>
      </c>
      <c r="H41" t="s">
        <v>1392</v>
      </c>
      <c r="I41" t="s">
        <v>1391</v>
      </c>
      <c r="J41">
        <v>0</v>
      </c>
      <c r="K41">
        <v>0</v>
      </c>
      <c r="L41" t="s">
        <v>1390</v>
      </c>
      <c r="M41">
        <v>2</v>
      </c>
      <c r="N41" t="s">
        <v>1217</v>
      </c>
      <c r="O41" t="s">
        <v>1389</v>
      </c>
      <c r="P41" t="s">
        <v>1388</v>
      </c>
      <c r="Q41">
        <v>0</v>
      </c>
      <c r="R41">
        <v>0</v>
      </c>
      <c r="S41" t="s">
        <v>5216</v>
      </c>
      <c r="X41" t="s">
        <v>5228</v>
      </c>
      <c r="Y41" s="82">
        <v>0.49351851851851852</v>
      </c>
      <c r="Z41">
        <v>667</v>
      </c>
      <c r="AA41" t="s">
        <v>433</v>
      </c>
      <c r="AB41" s="42" t="str">
        <f t="shared" si="0"/>
        <v>PRO,,,,,COACH TRANSFER,23-24km/hr</v>
      </c>
    </row>
    <row r="42" spans="1:28" ht="16" x14ac:dyDescent="0.2">
      <c r="A42">
        <v>41</v>
      </c>
      <c r="B42">
        <v>41</v>
      </c>
      <c r="C42" t="s">
        <v>4739</v>
      </c>
      <c r="D42" t="s">
        <v>36</v>
      </c>
      <c r="E42" t="s">
        <v>4740</v>
      </c>
      <c r="F42">
        <v>1</v>
      </c>
      <c r="G42" t="s">
        <v>1226</v>
      </c>
      <c r="H42" t="s">
        <v>544</v>
      </c>
      <c r="I42" t="s">
        <v>4741</v>
      </c>
      <c r="J42">
        <v>1</v>
      </c>
      <c r="K42">
        <v>1</v>
      </c>
      <c r="L42" t="s">
        <v>5229</v>
      </c>
      <c r="M42">
        <v>2</v>
      </c>
      <c r="N42" t="s">
        <v>1189</v>
      </c>
      <c r="O42" t="s">
        <v>2406</v>
      </c>
      <c r="P42" t="s">
        <v>5230</v>
      </c>
      <c r="Q42">
        <v>2</v>
      </c>
      <c r="R42">
        <v>2</v>
      </c>
      <c r="S42" t="s">
        <v>5216</v>
      </c>
      <c r="Y42" s="82">
        <v>0.49282407407407408</v>
      </c>
      <c r="Z42">
        <v>666</v>
      </c>
      <c r="AB42" s="42" t="str">
        <f t="shared" si="0"/>
        <v>PRO,,,,,,</v>
      </c>
    </row>
    <row r="43" spans="1:28" ht="16" x14ac:dyDescent="0.2">
      <c r="A43">
        <v>42</v>
      </c>
      <c r="B43">
        <v>42</v>
      </c>
      <c r="C43" t="s">
        <v>786</v>
      </c>
      <c r="D43" t="s">
        <v>36</v>
      </c>
      <c r="E43" t="s">
        <v>785</v>
      </c>
      <c r="F43">
        <v>1</v>
      </c>
      <c r="G43" t="s">
        <v>784</v>
      </c>
      <c r="H43" t="s">
        <v>783</v>
      </c>
      <c r="I43" t="s">
        <v>782</v>
      </c>
      <c r="J43">
        <v>0</v>
      </c>
      <c r="K43">
        <v>0</v>
      </c>
      <c r="L43" t="s">
        <v>781</v>
      </c>
      <c r="M43">
        <v>2</v>
      </c>
      <c r="N43" t="s">
        <v>780</v>
      </c>
      <c r="O43" t="s">
        <v>779</v>
      </c>
      <c r="P43" t="s">
        <v>778</v>
      </c>
      <c r="Q43">
        <v>0</v>
      </c>
      <c r="R43">
        <v>0</v>
      </c>
      <c r="S43" t="s">
        <v>5216</v>
      </c>
      <c r="Y43" s="82">
        <v>0.49212962962962964</v>
      </c>
      <c r="Z43">
        <v>665</v>
      </c>
      <c r="AA43" t="s">
        <v>433</v>
      </c>
      <c r="AB43" s="42" t="str">
        <f t="shared" si="0"/>
        <v>PRO,,,,,,23-24km/hr</v>
      </c>
    </row>
    <row r="44" spans="1:28" ht="16" x14ac:dyDescent="0.2">
      <c r="A44">
        <v>43</v>
      </c>
      <c r="B44">
        <v>43</v>
      </c>
      <c r="C44" t="s">
        <v>1040</v>
      </c>
      <c r="D44" t="s">
        <v>36</v>
      </c>
      <c r="E44" t="s">
        <v>1039</v>
      </c>
      <c r="F44">
        <v>1</v>
      </c>
      <c r="G44" t="s">
        <v>1038</v>
      </c>
      <c r="H44" t="s">
        <v>421</v>
      </c>
      <c r="I44" t="s">
        <v>191</v>
      </c>
      <c r="J44">
        <v>1</v>
      </c>
      <c r="K44">
        <v>1</v>
      </c>
      <c r="L44" t="s">
        <v>1037</v>
      </c>
      <c r="M44">
        <v>2</v>
      </c>
      <c r="N44" t="s">
        <v>1036</v>
      </c>
      <c r="O44" t="s">
        <v>1035</v>
      </c>
      <c r="P44" t="s">
        <v>81</v>
      </c>
      <c r="Q44">
        <v>1</v>
      </c>
      <c r="R44">
        <v>1</v>
      </c>
      <c r="S44" t="s">
        <v>5216</v>
      </c>
      <c r="Y44" s="82">
        <v>0.4914351851851852</v>
      </c>
      <c r="Z44">
        <v>664</v>
      </c>
      <c r="AA44" t="s">
        <v>433</v>
      </c>
      <c r="AB44" s="42" t="str">
        <f t="shared" si="0"/>
        <v>PRO,,,,,,23-24km/hr</v>
      </c>
    </row>
    <row r="45" spans="1:28" ht="16" x14ac:dyDescent="0.2">
      <c r="A45">
        <v>44</v>
      </c>
      <c r="B45">
        <v>44</v>
      </c>
      <c r="C45" t="s">
        <v>3253</v>
      </c>
      <c r="D45" t="s">
        <v>36</v>
      </c>
      <c r="E45" t="s">
        <v>3252</v>
      </c>
      <c r="F45">
        <v>1</v>
      </c>
      <c r="G45" t="s">
        <v>3251</v>
      </c>
      <c r="H45" t="s">
        <v>3250</v>
      </c>
      <c r="I45" t="s">
        <v>3249</v>
      </c>
      <c r="J45">
        <v>3</v>
      </c>
      <c r="K45">
        <v>3</v>
      </c>
      <c r="L45" t="s">
        <v>3248</v>
      </c>
      <c r="M45">
        <v>2</v>
      </c>
      <c r="N45" t="s">
        <v>3247</v>
      </c>
      <c r="O45" t="s">
        <v>3246</v>
      </c>
      <c r="P45" t="s">
        <v>3245</v>
      </c>
      <c r="Q45">
        <v>1</v>
      </c>
      <c r="R45">
        <v>1</v>
      </c>
      <c r="S45" t="s">
        <v>5216</v>
      </c>
      <c r="Y45" s="82">
        <v>0.49074074074074076</v>
      </c>
      <c r="Z45">
        <v>663</v>
      </c>
      <c r="AA45" t="s">
        <v>408</v>
      </c>
      <c r="AB45" s="42" t="str">
        <f t="shared" si="0"/>
        <v>PRO,,,,,,19-20km/hr</v>
      </c>
    </row>
    <row r="46" spans="1:28" ht="16" x14ac:dyDescent="0.2">
      <c r="A46">
        <v>45</v>
      </c>
      <c r="B46">
        <v>45</v>
      </c>
      <c r="C46" t="s">
        <v>5231</v>
      </c>
      <c r="D46" t="s">
        <v>84</v>
      </c>
      <c r="E46" t="s">
        <v>1051</v>
      </c>
      <c r="F46">
        <v>1</v>
      </c>
      <c r="G46" t="s">
        <v>941</v>
      </c>
      <c r="H46" t="s">
        <v>1050</v>
      </c>
      <c r="I46" t="s">
        <v>85</v>
      </c>
      <c r="J46">
        <v>15</v>
      </c>
      <c r="K46">
        <v>15</v>
      </c>
      <c r="L46" t="s">
        <v>1049</v>
      </c>
      <c r="M46">
        <v>2</v>
      </c>
      <c r="N46" t="s">
        <v>1048</v>
      </c>
      <c r="O46" t="s">
        <v>1047</v>
      </c>
      <c r="P46" t="s">
        <v>86</v>
      </c>
      <c r="Q46">
        <v>7</v>
      </c>
      <c r="R46">
        <v>8</v>
      </c>
      <c r="Y46" s="82">
        <v>0.296875</v>
      </c>
      <c r="Z46">
        <v>67</v>
      </c>
      <c r="AA46" t="s">
        <v>441</v>
      </c>
      <c r="AB46" s="42" t="str">
        <f t="shared" si="0"/>
        <v>,,,,,,15-16km/hr</v>
      </c>
    </row>
    <row r="47" spans="1:28" ht="16" x14ac:dyDescent="0.2">
      <c r="A47">
        <v>46</v>
      </c>
      <c r="B47">
        <v>46</v>
      </c>
      <c r="C47" t="s">
        <v>2559</v>
      </c>
      <c r="D47" t="s">
        <v>87</v>
      </c>
      <c r="E47" t="s">
        <v>2558</v>
      </c>
      <c r="F47">
        <v>1</v>
      </c>
      <c r="G47" t="s">
        <v>2557</v>
      </c>
      <c r="H47" t="s">
        <v>2183</v>
      </c>
      <c r="I47" t="s">
        <v>88</v>
      </c>
      <c r="J47">
        <v>15</v>
      </c>
      <c r="K47">
        <v>15</v>
      </c>
      <c r="L47" t="s">
        <v>2556</v>
      </c>
      <c r="M47">
        <v>2</v>
      </c>
      <c r="N47" t="s">
        <v>2555</v>
      </c>
      <c r="O47" t="s">
        <v>2554</v>
      </c>
      <c r="P47" t="s">
        <v>2553</v>
      </c>
      <c r="Q47">
        <v>0</v>
      </c>
      <c r="R47">
        <v>0</v>
      </c>
      <c r="Y47" s="82">
        <v>0.46296296296296297</v>
      </c>
      <c r="Z47">
        <v>625</v>
      </c>
      <c r="AA47" t="s">
        <v>441</v>
      </c>
      <c r="AB47" s="42" t="str">
        <f t="shared" si="0"/>
        <v>,,,,,,15-16km/hr</v>
      </c>
    </row>
    <row r="48" spans="1:28" ht="16" x14ac:dyDescent="0.2">
      <c r="A48">
        <v>47</v>
      </c>
      <c r="B48">
        <v>47</v>
      </c>
      <c r="C48" t="s">
        <v>90</v>
      </c>
      <c r="D48" t="s">
        <v>91</v>
      </c>
      <c r="E48" t="s">
        <v>3233</v>
      </c>
      <c r="F48">
        <v>1</v>
      </c>
      <c r="G48" t="s">
        <v>1016</v>
      </c>
      <c r="H48" t="s">
        <v>3232</v>
      </c>
      <c r="I48" t="s">
        <v>92</v>
      </c>
      <c r="J48">
        <v>15</v>
      </c>
      <c r="K48">
        <v>15</v>
      </c>
      <c r="L48" t="s">
        <v>3231</v>
      </c>
      <c r="M48">
        <v>2</v>
      </c>
      <c r="N48" t="s">
        <v>3230</v>
      </c>
      <c r="O48" t="s">
        <v>2546</v>
      </c>
      <c r="P48" t="s">
        <v>93</v>
      </c>
      <c r="Q48">
        <v>3</v>
      </c>
      <c r="R48">
        <v>3</v>
      </c>
      <c r="Y48" s="82">
        <v>0.3611111111111111</v>
      </c>
      <c r="Z48">
        <v>287</v>
      </c>
      <c r="AA48" t="s">
        <v>399</v>
      </c>
      <c r="AB48" s="42" t="str">
        <f t="shared" si="0"/>
        <v>,,,,,,17-18km/hr</v>
      </c>
    </row>
    <row r="49" spans="1:28" ht="16" x14ac:dyDescent="0.2">
      <c r="A49">
        <v>48</v>
      </c>
      <c r="B49">
        <v>48</v>
      </c>
      <c r="C49" t="s">
        <v>5232</v>
      </c>
      <c r="D49" t="s">
        <v>91</v>
      </c>
      <c r="E49" t="s">
        <v>1046</v>
      </c>
      <c r="F49">
        <v>1</v>
      </c>
      <c r="G49" t="s">
        <v>1045</v>
      </c>
      <c r="H49" t="s">
        <v>1044</v>
      </c>
      <c r="I49" t="s">
        <v>94</v>
      </c>
      <c r="J49">
        <v>15</v>
      </c>
      <c r="K49">
        <v>15</v>
      </c>
      <c r="L49" t="s">
        <v>1043</v>
      </c>
      <c r="M49">
        <v>2</v>
      </c>
      <c r="N49" t="s">
        <v>1042</v>
      </c>
      <c r="O49" t="s">
        <v>468</v>
      </c>
      <c r="P49" t="s">
        <v>1041</v>
      </c>
      <c r="Q49">
        <v>3</v>
      </c>
      <c r="R49">
        <v>3</v>
      </c>
      <c r="Y49" s="82">
        <v>0.35734953703703703</v>
      </c>
      <c r="Z49">
        <v>274</v>
      </c>
      <c r="AA49" t="s">
        <v>441</v>
      </c>
      <c r="AB49" s="42" t="str">
        <f t="shared" si="0"/>
        <v>,,,,,,15-16km/hr</v>
      </c>
    </row>
    <row r="50" spans="1:28" ht="16" x14ac:dyDescent="0.2">
      <c r="A50">
        <v>49</v>
      </c>
      <c r="B50">
        <v>49</v>
      </c>
      <c r="C50" t="s">
        <v>5233</v>
      </c>
      <c r="D50" t="s">
        <v>36</v>
      </c>
      <c r="E50" t="s">
        <v>5234</v>
      </c>
      <c r="F50">
        <v>1</v>
      </c>
      <c r="G50" t="s">
        <v>2509</v>
      </c>
      <c r="H50" t="s">
        <v>2888</v>
      </c>
      <c r="I50" t="s">
        <v>2887</v>
      </c>
      <c r="J50">
        <v>0</v>
      </c>
      <c r="K50">
        <v>0</v>
      </c>
      <c r="L50" t="s">
        <v>5235</v>
      </c>
      <c r="M50">
        <v>2</v>
      </c>
      <c r="N50" t="s">
        <v>2885</v>
      </c>
      <c r="O50" t="s">
        <v>2884</v>
      </c>
      <c r="P50" t="s">
        <v>2883</v>
      </c>
      <c r="Q50">
        <v>0</v>
      </c>
      <c r="R50">
        <v>0</v>
      </c>
      <c r="S50" t="s">
        <v>5216</v>
      </c>
      <c r="Y50" s="82">
        <v>0.49004629629629631</v>
      </c>
      <c r="Z50">
        <v>662</v>
      </c>
      <c r="AA50" t="s">
        <v>598</v>
      </c>
      <c r="AB50" s="42" t="str">
        <f t="shared" si="0"/>
        <v>PRO,,,,,,21-22km/hr</v>
      </c>
    </row>
    <row r="51" spans="1:28" ht="16" x14ac:dyDescent="0.2">
      <c r="A51">
        <v>50</v>
      </c>
      <c r="B51">
        <v>50</v>
      </c>
      <c r="C51" t="s">
        <v>4742</v>
      </c>
      <c r="D51" t="s">
        <v>87</v>
      </c>
      <c r="E51" t="s">
        <v>4743</v>
      </c>
      <c r="F51">
        <v>1</v>
      </c>
      <c r="G51" t="s">
        <v>4744</v>
      </c>
      <c r="H51" t="s">
        <v>4745</v>
      </c>
      <c r="I51" t="s">
        <v>96</v>
      </c>
      <c r="J51">
        <v>4</v>
      </c>
      <c r="K51">
        <v>4</v>
      </c>
      <c r="L51" t="s">
        <v>4746</v>
      </c>
      <c r="M51">
        <v>2</v>
      </c>
      <c r="N51" t="s">
        <v>4747</v>
      </c>
      <c r="O51" t="s">
        <v>4748</v>
      </c>
      <c r="P51" t="s">
        <v>4749</v>
      </c>
      <c r="Q51">
        <v>0</v>
      </c>
      <c r="R51">
        <v>0</v>
      </c>
      <c r="S51" t="s">
        <v>5216</v>
      </c>
      <c r="Y51" s="82">
        <v>0.47129629629629632</v>
      </c>
      <c r="Z51">
        <v>634</v>
      </c>
      <c r="AB51" s="42" t="str">
        <f t="shared" si="0"/>
        <v>PRO,,,,,,</v>
      </c>
    </row>
    <row r="52" spans="1:28" ht="16" x14ac:dyDescent="0.2">
      <c r="A52">
        <v>51</v>
      </c>
      <c r="B52">
        <v>51</v>
      </c>
      <c r="C52" t="s">
        <v>5236</v>
      </c>
      <c r="D52" t="s">
        <v>87</v>
      </c>
      <c r="E52" t="s">
        <v>5237</v>
      </c>
      <c r="F52">
        <v>1</v>
      </c>
      <c r="G52" t="s">
        <v>3770</v>
      </c>
      <c r="H52" t="s">
        <v>4750</v>
      </c>
      <c r="I52" t="s">
        <v>5238</v>
      </c>
      <c r="J52">
        <v>3</v>
      </c>
      <c r="K52">
        <v>3</v>
      </c>
      <c r="L52" t="s">
        <v>5239</v>
      </c>
      <c r="M52">
        <v>2</v>
      </c>
      <c r="N52" t="s">
        <v>5240</v>
      </c>
      <c r="O52" t="s">
        <v>5241</v>
      </c>
      <c r="P52" t="s">
        <v>5242</v>
      </c>
      <c r="Q52">
        <v>0</v>
      </c>
      <c r="R52">
        <v>0</v>
      </c>
      <c r="S52" t="s">
        <v>5216</v>
      </c>
      <c r="Y52" s="82">
        <v>0.46990740740740744</v>
      </c>
      <c r="Z52">
        <v>633</v>
      </c>
      <c r="AB52" s="42" t="str">
        <f t="shared" si="0"/>
        <v>PRO,,,,,,</v>
      </c>
    </row>
    <row r="53" spans="1:28" ht="16" x14ac:dyDescent="0.2">
      <c r="A53">
        <v>52</v>
      </c>
      <c r="B53">
        <v>52</v>
      </c>
      <c r="C53" t="s">
        <v>1295</v>
      </c>
      <c r="D53" t="s">
        <v>87</v>
      </c>
      <c r="E53" t="s">
        <v>1294</v>
      </c>
      <c r="F53">
        <v>1</v>
      </c>
      <c r="G53" t="s">
        <v>1293</v>
      </c>
      <c r="H53" t="s">
        <v>1292</v>
      </c>
      <c r="I53" t="s">
        <v>95</v>
      </c>
      <c r="J53">
        <v>4</v>
      </c>
      <c r="K53">
        <v>5</v>
      </c>
      <c r="L53" t="s">
        <v>1291</v>
      </c>
      <c r="M53">
        <v>2</v>
      </c>
      <c r="N53" t="s">
        <v>1290</v>
      </c>
      <c r="O53" t="s">
        <v>1289</v>
      </c>
      <c r="P53" t="s">
        <v>1288</v>
      </c>
      <c r="Q53">
        <v>4</v>
      </c>
      <c r="R53">
        <v>4</v>
      </c>
      <c r="S53" t="s">
        <v>5216</v>
      </c>
      <c r="Y53" s="82">
        <v>0.4685185185185185</v>
      </c>
      <c r="Z53">
        <v>632</v>
      </c>
      <c r="AA53" t="s">
        <v>598</v>
      </c>
      <c r="AB53" s="42" t="str">
        <f t="shared" si="0"/>
        <v>PRO,,,,,,21-22km/hr</v>
      </c>
    </row>
    <row r="54" spans="1:28" ht="16" x14ac:dyDescent="0.2">
      <c r="A54">
        <v>53</v>
      </c>
      <c r="B54">
        <v>53</v>
      </c>
      <c r="C54" t="s">
        <v>2606</v>
      </c>
      <c r="D54" t="s">
        <v>87</v>
      </c>
      <c r="E54" t="s">
        <v>2605</v>
      </c>
      <c r="F54">
        <v>1</v>
      </c>
      <c r="G54" t="s">
        <v>2604</v>
      </c>
      <c r="H54" t="s">
        <v>2603</v>
      </c>
      <c r="I54" t="s">
        <v>2602</v>
      </c>
      <c r="J54">
        <v>7</v>
      </c>
      <c r="K54">
        <v>8</v>
      </c>
      <c r="L54" t="s">
        <v>2601</v>
      </c>
      <c r="M54">
        <v>2</v>
      </c>
      <c r="N54" t="s">
        <v>2600</v>
      </c>
      <c r="O54" t="s">
        <v>2599</v>
      </c>
      <c r="P54" t="s">
        <v>2598</v>
      </c>
      <c r="Q54">
        <v>0</v>
      </c>
      <c r="R54">
        <v>0</v>
      </c>
      <c r="S54" t="s">
        <v>5216</v>
      </c>
      <c r="Y54" s="82">
        <v>0.46712962962962962</v>
      </c>
      <c r="Z54">
        <v>631</v>
      </c>
      <c r="AA54" t="s">
        <v>408</v>
      </c>
      <c r="AB54" s="42" t="str">
        <f t="shared" si="0"/>
        <v>PRO,,,,,,19-20km/hr</v>
      </c>
    </row>
    <row r="55" spans="1:28" ht="16" x14ac:dyDescent="0.2">
      <c r="A55">
        <v>54</v>
      </c>
      <c r="B55">
        <v>54</v>
      </c>
      <c r="C55" t="s">
        <v>1161</v>
      </c>
      <c r="D55" t="s">
        <v>87</v>
      </c>
      <c r="E55" t="s">
        <v>1160</v>
      </c>
      <c r="F55">
        <v>1</v>
      </c>
      <c r="G55" t="s">
        <v>1159</v>
      </c>
      <c r="H55" t="s">
        <v>1158</v>
      </c>
      <c r="I55" t="s">
        <v>97</v>
      </c>
      <c r="J55">
        <v>2</v>
      </c>
      <c r="K55">
        <v>2</v>
      </c>
      <c r="L55" t="s">
        <v>1157</v>
      </c>
      <c r="M55">
        <v>2</v>
      </c>
      <c r="N55" t="s">
        <v>1156</v>
      </c>
      <c r="O55" t="s">
        <v>1155</v>
      </c>
      <c r="P55" t="s">
        <v>98</v>
      </c>
      <c r="Q55">
        <v>2</v>
      </c>
      <c r="R55">
        <v>2</v>
      </c>
      <c r="S55" t="s">
        <v>5216</v>
      </c>
      <c r="Y55" s="82">
        <v>0.46643518518518517</v>
      </c>
      <c r="Z55">
        <v>630</v>
      </c>
      <c r="AA55" t="s">
        <v>598</v>
      </c>
      <c r="AB55" s="42" t="str">
        <f t="shared" si="0"/>
        <v>PRO,,,,,,21-22km/hr</v>
      </c>
    </row>
    <row r="56" spans="1:28" ht="16" x14ac:dyDescent="0.2">
      <c r="A56">
        <v>55</v>
      </c>
      <c r="B56">
        <v>55</v>
      </c>
      <c r="C56" t="s">
        <v>3435</v>
      </c>
      <c r="D56" t="s">
        <v>87</v>
      </c>
      <c r="E56" t="s">
        <v>3434</v>
      </c>
      <c r="F56">
        <v>1</v>
      </c>
      <c r="G56" t="s">
        <v>3433</v>
      </c>
      <c r="H56" t="s">
        <v>3432</v>
      </c>
      <c r="I56" t="s">
        <v>99</v>
      </c>
      <c r="J56">
        <v>2</v>
      </c>
      <c r="K56">
        <v>2</v>
      </c>
      <c r="L56" t="s">
        <v>3431</v>
      </c>
      <c r="M56">
        <v>2</v>
      </c>
      <c r="N56" t="s">
        <v>3430</v>
      </c>
      <c r="O56" t="s">
        <v>3429</v>
      </c>
      <c r="P56" t="s">
        <v>3428</v>
      </c>
      <c r="Q56">
        <v>2</v>
      </c>
      <c r="R56">
        <v>2</v>
      </c>
      <c r="S56" t="s">
        <v>5216</v>
      </c>
      <c r="Y56" s="82">
        <v>0.46574074074074073</v>
      </c>
      <c r="Z56">
        <v>629</v>
      </c>
      <c r="AA56" t="s">
        <v>598</v>
      </c>
      <c r="AB56" s="42" t="str">
        <f t="shared" si="0"/>
        <v>PRO,,,,,,21-22km/hr</v>
      </c>
    </row>
    <row r="57" spans="1:28" ht="16" x14ac:dyDescent="0.2">
      <c r="A57">
        <v>56</v>
      </c>
      <c r="B57">
        <v>56</v>
      </c>
      <c r="C57" t="s">
        <v>3118</v>
      </c>
      <c r="D57" t="s">
        <v>87</v>
      </c>
      <c r="E57" t="s">
        <v>3117</v>
      </c>
      <c r="F57">
        <v>1</v>
      </c>
      <c r="G57" t="s">
        <v>3116</v>
      </c>
      <c r="H57" t="s">
        <v>543</v>
      </c>
      <c r="I57" t="s">
        <v>3115</v>
      </c>
      <c r="J57">
        <v>7</v>
      </c>
      <c r="K57">
        <v>7</v>
      </c>
      <c r="L57" t="s">
        <v>3114</v>
      </c>
      <c r="M57">
        <v>2</v>
      </c>
      <c r="N57" t="s">
        <v>3113</v>
      </c>
      <c r="O57" t="s">
        <v>3112</v>
      </c>
      <c r="P57" t="s">
        <v>3111</v>
      </c>
      <c r="Q57">
        <v>0</v>
      </c>
      <c r="R57">
        <v>0</v>
      </c>
      <c r="S57" t="s">
        <v>5216</v>
      </c>
      <c r="Y57" s="82">
        <v>0.46504629629629629</v>
      </c>
      <c r="Z57">
        <v>628</v>
      </c>
      <c r="AA57" t="s">
        <v>598</v>
      </c>
      <c r="AB57" s="42" t="str">
        <f t="shared" si="0"/>
        <v>PRO,,,,,,21-22km/hr</v>
      </c>
    </row>
    <row r="58" spans="1:28" ht="16" x14ac:dyDescent="0.2">
      <c r="A58">
        <v>57</v>
      </c>
      <c r="B58">
        <v>57</v>
      </c>
      <c r="C58" t="s">
        <v>4751</v>
      </c>
      <c r="D58" t="s">
        <v>87</v>
      </c>
      <c r="E58" t="s">
        <v>4752</v>
      </c>
      <c r="F58">
        <v>1</v>
      </c>
      <c r="G58" t="s">
        <v>4753</v>
      </c>
      <c r="H58" t="s">
        <v>4754</v>
      </c>
      <c r="I58" t="s">
        <v>4755</v>
      </c>
      <c r="J58">
        <v>0</v>
      </c>
      <c r="K58">
        <v>0</v>
      </c>
      <c r="L58" t="s">
        <v>5243</v>
      </c>
      <c r="M58">
        <v>2</v>
      </c>
      <c r="N58" t="s">
        <v>5244</v>
      </c>
      <c r="O58" t="s">
        <v>5245</v>
      </c>
      <c r="P58" t="s">
        <v>5246</v>
      </c>
      <c r="Q58">
        <v>6</v>
      </c>
      <c r="R58">
        <v>6</v>
      </c>
      <c r="S58" t="s">
        <v>5216</v>
      </c>
      <c r="Y58" s="82">
        <v>0.46435185185185185</v>
      </c>
      <c r="Z58">
        <v>627</v>
      </c>
      <c r="AB58" s="42" t="str">
        <f t="shared" si="0"/>
        <v>PRO,,,,,,</v>
      </c>
    </row>
    <row r="59" spans="1:28" ht="16" x14ac:dyDescent="0.2">
      <c r="A59">
        <v>58</v>
      </c>
      <c r="B59">
        <v>58</v>
      </c>
      <c r="C59" t="s">
        <v>5247</v>
      </c>
      <c r="D59" t="s">
        <v>36</v>
      </c>
      <c r="E59" t="s">
        <v>5210</v>
      </c>
      <c r="F59">
        <v>1</v>
      </c>
      <c r="G59" t="s">
        <v>4618</v>
      </c>
      <c r="H59" t="s">
        <v>5209</v>
      </c>
      <c r="I59" t="s">
        <v>5248</v>
      </c>
      <c r="J59">
        <v>11</v>
      </c>
      <c r="K59">
        <v>11</v>
      </c>
      <c r="L59" t="s">
        <v>5249</v>
      </c>
      <c r="M59">
        <v>2</v>
      </c>
      <c r="N59" t="s">
        <v>2428</v>
      </c>
      <c r="O59" t="s">
        <v>5250</v>
      </c>
      <c r="P59" t="s">
        <v>5251</v>
      </c>
      <c r="Q59">
        <v>0</v>
      </c>
      <c r="R59">
        <v>0</v>
      </c>
      <c r="S59" t="s">
        <v>5216</v>
      </c>
      <c r="Y59" s="82">
        <v>0.48935185185185182</v>
      </c>
      <c r="Z59">
        <v>661</v>
      </c>
      <c r="AB59" s="42" t="str">
        <f t="shared" si="0"/>
        <v>PRO,,,,,,</v>
      </c>
    </row>
    <row r="60" spans="1:28" ht="16" x14ac:dyDescent="0.2">
      <c r="A60">
        <v>59</v>
      </c>
      <c r="B60">
        <v>59</v>
      </c>
      <c r="C60" t="s">
        <v>2263</v>
      </c>
      <c r="D60" t="s">
        <v>84</v>
      </c>
      <c r="E60" t="s">
        <v>2262</v>
      </c>
      <c r="F60">
        <v>1</v>
      </c>
      <c r="G60" t="s">
        <v>2151</v>
      </c>
      <c r="H60" t="s">
        <v>2261</v>
      </c>
      <c r="I60" t="s">
        <v>82</v>
      </c>
      <c r="J60">
        <v>9</v>
      </c>
      <c r="K60">
        <v>9</v>
      </c>
      <c r="L60" t="s">
        <v>2260</v>
      </c>
      <c r="M60">
        <v>2</v>
      </c>
      <c r="N60" t="s">
        <v>2259</v>
      </c>
      <c r="O60" t="s">
        <v>2258</v>
      </c>
      <c r="P60" t="s">
        <v>83</v>
      </c>
      <c r="Q60">
        <v>2</v>
      </c>
      <c r="R60">
        <v>2</v>
      </c>
      <c r="Y60" s="82">
        <v>0.47934027777777777</v>
      </c>
      <c r="Z60">
        <v>658</v>
      </c>
      <c r="AA60" t="s">
        <v>433</v>
      </c>
      <c r="AB60" s="42" t="str">
        <f t="shared" si="0"/>
        <v>,,,,,,23-24km/hr</v>
      </c>
    </row>
    <row r="61" spans="1:28" ht="16" x14ac:dyDescent="0.2">
      <c r="A61">
        <v>60</v>
      </c>
      <c r="B61">
        <v>60</v>
      </c>
      <c r="C61" t="s">
        <v>4477</v>
      </c>
      <c r="D61" t="s">
        <v>84</v>
      </c>
      <c r="E61" t="s">
        <v>4476</v>
      </c>
      <c r="F61">
        <v>1</v>
      </c>
      <c r="G61" t="s">
        <v>4475</v>
      </c>
      <c r="H61" t="s">
        <v>4474</v>
      </c>
      <c r="I61" t="s">
        <v>4473</v>
      </c>
      <c r="J61">
        <v>0</v>
      </c>
      <c r="K61">
        <v>0</v>
      </c>
      <c r="L61" t="s">
        <v>4472</v>
      </c>
      <c r="M61">
        <v>2</v>
      </c>
      <c r="N61" t="s">
        <v>4471</v>
      </c>
      <c r="O61" t="s">
        <v>4470</v>
      </c>
      <c r="P61" t="s">
        <v>104</v>
      </c>
      <c r="Q61">
        <v>3</v>
      </c>
      <c r="R61">
        <v>3</v>
      </c>
      <c r="Y61" s="82">
        <v>0.47905092592592591</v>
      </c>
      <c r="Z61">
        <v>657</v>
      </c>
      <c r="AA61" t="s">
        <v>598</v>
      </c>
      <c r="AB61" s="42" t="str">
        <f t="shared" si="0"/>
        <v>,,,,,,21-22km/hr</v>
      </c>
    </row>
    <row r="62" spans="1:28" ht="16" x14ac:dyDescent="0.2">
      <c r="A62">
        <v>61</v>
      </c>
      <c r="B62">
        <v>61</v>
      </c>
      <c r="C62" t="s">
        <v>3427</v>
      </c>
      <c r="D62" t="s">
        <v>84</v>
      </c>
      <c r="E62" t="s">
        <v>3426</v>
      </c>
      <c r="F62">
        <v>1</v>
      </c>
      <c r="G62" t="s">
        <v>410</v>
      </c>
      <c r="H62" t="s">
        <v>3425</v>
      </c>
      <c r="I62" t="s">
        <v>3424</v>
      </c>
      <c r="J62">
        <v>1</v>
      </c>
      <c r="K62">
        <v>2</v>
      </c>
      <c r="L62" t="s">
        <v>3423</v>
      </c>
      <c r="M62">
        <v>2</v>
      </c>
      <c r="N62" t="s">
        <v>689</v>
      </c>
      <c r="O62" t="s">
        <v>3422</v>
      </c>
      <c r="P62" t="s">
        <v>3421</v>
      </c>
      <c r="Q62">
        <v>6</v>
      </c>
      <c r="R62">
        <v>7</v>
      </c>
      <c r="Y62" s="82">
        <v>0.31018518518518517</v>
      </c>
      <c r="Z62">
        <v>112</v>
      </c>
      <c r="AA62" t="s">
        <v>408</v>
      </c>
      <c r="AB62" s="42" t="str">
        <f t="shared" si="0"/>
        <v>,,,,,,19-20km/hr</v>
      </c>
    </row>
    <row r="63" spans="1:28" ht="16" x14ac:dyDescent="0.2">
      <c r="A63">
        <v>62</v>
      </c>
      <c r="B63">
        <v>62</v>
      </c>
      <c r="C63" t="s">
        <v>1374</v>
      </c>
      <c r="D63" t="s">
        <v>84</v>
      </c>
      <c r="E63" t="s">
        <v>1373</v>
      </c>
      <c r="F63">
        <v>1</v>
      </c>
      <c r="G63" t="s">
        <v>1372</v>
      </c>
      <c r="H63" t="s">
        <v>1371</v>
      </c>
      <c r="I63" t="s">
        <v>106</v>
      </c>
      <c r="J63">
        <v>6</v>
      </c>
      <c r="K63">
        <v>7</v>
      </c>
      <c r="L63" t="s">
        <v>1370</v>
      </c>
      <c r="M63">
        <v>2</v>
      </c>
      <c r="N63" t="s">
        <v>1369</v>
      </c>
      <c r="O63" t="s">
        <v>1368</v>
      </c>
      <c r="P63" t="s">
        <v>107</v>
      </c>
      <c r="Q63">
        <v>3</v>
      </c>
      <c r="R63">
        <v>4</v>
      </c>
      <c r="Y63" s="82">
        <v>0.47818287037037038</v>
      </c>
      <c r="Z63">
        <v>654</v>
      </c>
      <c r="AA63" t="s">
        <v>408</v>
      </c>
      <c r="AB63" s="42" t="str">
        <f t="shared" si="0"/>
        <v>,,,,,,19-20km/hr</v>
      </c>
    </row>
    <row r="64" spans="1:28" ht="16" x14ac:dyDescent="0.2">
      <c r="A64">
        <v>63</v>
      </c>
      <c r="B64">
        <v>63</v>
      </c>
      <c r="C64" t="s">
        <v>4756</v>
      </c>
      <c r="D64" t="s">
        <v>84</v>
      </c>
      <c r="E64" t="s">
        <v>4757</v>
      </c>
      <c r="F64">
        <v>1</v>
      </c>
      <c r="G64" t="s">
        <v>4758</v>
      </c>
      <c r="H64" t="s">
        <v>4759</v>
      </c>
      <c r="I64" t="s">
        <v>105</v>
      </c>
      <c r="J64">
        <v>1</v>
      </c>
      <c r="K64">
        <v>1</v>
      </c>
      <c r="L64" t="s">
        <v>4760</v>
      </c>
      <c r="M64">
        <v>2</v>
      </c>
      <c r="N64" t="s">
        <v>4761</v>
      </c>
      <c r="O64" t="s">
        <v>4489</v>
      </c>
      <c r="P64" t="s">
        <v>4762</v>
      </c>
      <c r="Q64">
        <v>0</v>
      </c>
      <c r="R64">
        <v>0</v>
      </c>
      <c r="X64" t="s">
        <v>5228</v>
      </c>
      <c r="Y64" s="82">
        <v>0.47760416666666666</v>
      </c>
      <c r="Z64">
        <v>652</v>
      </c>
      <c r="AB64" s="42" t="str">
        <f t="shared" si="0"/>
        <v>,,,,,COACH TRANSFER,</v>
      </c>
    </row>
    <row r="65" spans="1:28" ht="16" x14ac:dyDescent="0.2">
      <c r="A65">
        <v>64</v>
      </c>
      <c r="B65">
        <v>64</v>
      </c>
      <c r="C65" t="s">
        <v>4620</v>
      </c>
      <c r="D65" t="s">
        <v>84</v>
      </c>
      <c r="E65" t="s">
        <v>4619</v>
      </c>
      <c r="F65">
        <v>1</v>
      </c>
      <c r="G65" t="s">
        <v>4618</v>
      </c>
      <c r="H65" t="s">
        <v>4617</v>
      </c>
      <c r="I65" t="s">
        <v>103</v>
      </c>
      <c r="J65">
        <v>1</v>
      </c>
      <c r="K65">
        <v>1</v>
      </c>
      <c r="L65" t="s">
        <v>4616</v>
      </c>
      <c r="M65">
        <v>2</v>
      </c>
      <c r="N65" t="s">
        <v>508</v>
      </c>
      <c r="O65" t="s">
        <v>4615</v>
      </c>
      <c r="P65" t="s">
        <v>4614</v>
      </c>
      <c r="Q65">
        <v>0</v>
      </c>
      <c r="R65">
        <v>0</v>
      </c>
      <c r="Y65" s="82">
        <v>0.47644675925925922</v>
      </c>
      <c r="Z65">
        <v>648</v>
      </c>
      <c r="AA65" t="s">
        <v>433</v>
      </c>
      <c r="AB65" s="42" t="str">
        <f t="shared" si="0"/>
        <v>,,,,,,23-24km/hr</v>
      </c>
    </row>
    <row r="66" spans="1:28" ht="16" x14ac:dyDescent="0.2">
      <c r="A66">
        <v>65</v>
      </c>
      <c r="B66">
        <v>65</v>
      </c>
      <c r="C66" t="s">
        <v>3830</v>
      </c>
      <c r="D66" t="s">
        <v>91</v>
      </c>
      <c r="E66" t="s">
        <v>3829</v>
      </c>
      <c r="F66">
        <v>1</v>
      </c>
      <c r="G66" t="s">
        <v>3828</v>
      </c>
      <c r="H66" t="s">
        <v>3827</v>
      </c>
      <c r="I66" t="s">
        <v>108</v>
      </c>
      <c r="J66">
        <v>10</v>
      </c>
      <c r="K66">
        <v>10</v>
      </c>
      <c r="L66" t="s">
        <v>3826</v>
      </c>
      <c r="M66">
        <v>2</v>
      </c>
      <c r="N66" t="s">
        <v>3825</v>
      </c>
      <c r="O66" t="s">
        <v>1422</v>
      </c>
      <c r="P66" t="s">
        <v>109</v>
      </c>
      <c r="Q66">
        <v>1</v>
      </c>
      <c r="R66">
        <v>1</v>
      </c>
      <c r="Y66" s="82">
        <v>0.45167824074074076</v>
      </c>
      <c r="Z66">
        <v>597</v>
      </c>
      <c r="AA66" t="s">
        <v>598</v>
      </c>
      <c r="AB66" s="42" t="str">
        <f t="shared" ref="AB66:AB129" si="1">CONCATENATE(S66,",",T66,",",U66,",",V66,",",W66,",",X66,",",AA66)</f>
        <v>,,,,,,21-22km/hr</v>
      </c>
    </row>
    <row r="67" spans="1:28" ht="16" x14ac:dyDescent="0.2">
      <c r="A67">
        <v>66</v>
      </c>
      <c r="B67">
        <v>66</v>
      </c>
      <c r="C67" t="s">
        <v>3624</v>
      </c>
      <c r="D67" t="s">
        <v>91</v>
      </c>
      <c r="E67" t="s">
        <v>3623</v>
      </c>
      <c r="F67">
        <v>1</v>
      </c>
      <c r="G67" t="s">
        <v>3622</v>
      </c>
      <c r="H67" t="s">
        <v>3621</v>
      </c>
      <c r="I67" t="s">
        <v>100</v>
      </c>
      <c r="J67">
        <v>6</v>
      </c>
      <c r="K67">
        <v>6</v>
      </c>
      <c r="L67" t="s">
        <v>3620</v>
      </c>
      <c r="M67">
        <v>2</v>
      </c>
      <c r="N67" t="s">
        <v>2016</v>
      </c>
      <c r="O67" t="s">
        <v>3619</v>
      </c>
      <c r="P67" t="s">
        <v>101</v>
      </c>
      <c r="Q67">
        <v>13</v>
      </c>
      <c r="R67">
        <v>13</v>
      </c>
      <c r="Y67" s="82">
        <v>0.45109953703703703</v>
      </c>
      <c r="Z67">
        <v>595</v>
      </c>
      <c r="AA67" t="s">
        <v>433</v>
      </c>
      <c r="AB67" s="42" t="str">
        <f t="shared" si="1"/>
        <v>,,,,,,23-24km/hr</v>
      </c>
    </row>
    <row r="68" spans="1:28" ht="16" x14ac:dyDescent="0.2">
      <c r="A68">
        <v>67</v>
      </c>
      <c r="B68">
        <v>67</v>
      </c>
      <c r="C68" t="s">
        <v>4763</v>
      </c>
      <c r="D68" t="s">
        <v>84</v>
      </c>
      <c r="E68" t="s">
        <v>4764</v>
      </c>
      <c r="F68">
        <v>1</v>
      </c>
      <c r="G68" t="s">
        <v>1164</v>
      </c>
      <c r="H68" t="s">
        <v>4765</v>
      </c>
      <c r="I68" t="s">
        <v>4766</v>
      </c>
      <c r="J68">
        <v>0</v>
      </c>
      <c r="K68">
        <v>0</v>
      </c>
      <c r="L68" t="s">
        <v>4767</v>
      </c>
      <c r="M68">
        <v>2</v>
      </c>
      <c r="N68" t="s">
        <v>4768</v>
      </c>
      <c r="O68" t="s">
        <v>4769</v>
      </c>
      <c r="P68" t="s">
        <v>4770</v>
      </c>
      <c r="Q68">
        <v>3</v>
      </c>
      <c r="R68">
        <v>3</v>
      </c>
      <c r="Y68" s="82">
        <v>0.4758680555555555</v>
      </c>
      <c r="Z68">
        <v>646</v>
      </c>
      <c r="AB68" s="42" t="str">
        <f t="shared" si="1"/>
        <v>,,,,,,</v>
      </c>
    </row>
    <row r="69" spans="1:28" ht="16" x14ac:dyDescent="0.2">
      <c r="A69">
        <v>68</v>
      </c>
      <c r="B69">
        <v>68</v>
      </c>
      <c r="C69" t="s">
        <v>2812</v>
      </c>
      <c r="D69" t="s">
        <v>91</v>
      </c>
      <c r="E69" t="s">
        <v>2811</v>
      </c>
      <c r="F69">
        <v>1</v>
      </c>
      <c r="G69" t="s">
        <v>2810</v>
      </c>
      <c r="H69" t="s">
        <v>2809</v>
      </c>
      <c r="I69" t="s">
        <v>370</v>
      </c>
      <c r="J69">
        <v>1</v>
      </c>
      <c r="K69">
        <v>2</v>
      </c>
      <c r="L69" t="s">
        <v>2808</v>
      </c>
      <c r="M69">
        <v>2</v>
      </c>
      <c r="N69" t="s">
        <v>2807</v>
      </c>
      <c r="O69" t="s">
        <v>2806</v>
      </c>
      <c r="P69" t="s">
        <v>2805</v>
      </c>
      <c r="Q69">
        <v>0</v>
      </c>
      <c r="R69">
        <v>0</v>
      </c>
      <c r="Y69" s="82">
        <v>0.45052083333333331</v>
      </c>
      <c r="Z69">
        <v>593</v>
      </c>
      <c r="AA69" t="s">
        <v>598</v>
      </c>
      <c r="AB69" s="42" t="str">
        <f t="shared" si="1"/>
        <v>,,,,,,21-22km/hr</v>
      </c>
    </row>
    <row r="70" spans="1:28" ht="16" x14ac:dyDescent="0.2">
      <c r="A70">
        <v>69</v>
      </c>
      <c r="B70">
        <v>69</v>
      </c>
      <c r="C70" t="s">
        <v>2564</v>
      </c>
      <c r="D70" t="s">
        <v>84</v>
      </c>
      <c r="E70" t="s">
        <v>2563</v>
      </c>
      <c r="F70">
        <v>1</v>
      </c>
      <c r="G70" t="s">
        <v>1079</v>
      </c>
      <c r="H70" t="s">
        <v>938</v>
      </c>
      <c r="I70" t="s">
        <v>168</v>
      </c>
      <c r="J70">
        <v>6</v>
      </c>
      <c r="K70">
        <v>6</v>
      </c>
      <c r="L70" t="s">
        <v>2562</v>
      </c>
      <c r="M70">
        <v>2</v>
      </c>
      <c r="N70" t="s">
        <v>1815</v>
      </c>
      <c r="O70" t="s">
        <v>2561</v>
      </c>
      <c r="P70" t="s">
        <v>2560</v>
      </c>
      <c r="Q70">
        <v>0</v>
      </c>
      <c r="R70">
        <v>0</v>
      </c>
      <c r="Y70" s="82">
        <v>0.47528935185185189</v>
      </c>
      <c r="Z70">
        <v>644</v>
      </c>
      <c r="AA70" t="s">
        <v>399</v>
      </c>
      <c r="AB70" s="42" t="str">
        <f t="shared" si="1"/>
        <v>,,,,,,17-18km/hr</v>
      </c>
    </row>
    <row r="71" spans="1:28" ht="16" x14ac:dyDescent="0.2">
      <c r="A71">
        <v>70</v>
      </c>
      <c r="B71">
        <v>70</v>
      </c>
      <c r="C71" t="s">
        <v>4771</v>
      </c>
      <c r="D71" t="s">
        <v>113</v>
      </c>
      <c r="E71" t="s">
        <v>4772</v>
      </c>
      <c r="F71">
        <v>1</v>
      </c>
      <c r="G71" t="s">
        <v>4316</v>
      </c>
      <c r="H71" t="s">
        <v>4773</v>
      </c>
      <c r="I71" t="s">
        <v>4774</v>
      </c>
      <c r="J71">
        <v>0</v>
      </c>
      <c r="K71">
        <v>0</v>
      </c>
      <c r="L71" t="s">
        <v>4775</v>
      </c>
      <c r="M71">
        <v>2</v>
      </c>
      <c r="N71" t="s">
        <v>4776</v>
      </c>
      <c r="O71" t="s">
        <v>4777</v>
      </c>
      <c r="P71" t="s">
        <v>4778</v>
      </c>
      <c r="Q71">
        <v>0</v>
      </c>
      <c r="R71">
        <v>0</v>
      </c>
      <c r="Y71" s="82">
        <v>0.45630787037037041</v>
      </c>
      <c r="Z71">
        <v>613</v>
      </c>
      <c r="AB71" s="42" t="str">
        <f t="shared" si="1"/>
        <v>,,,,,,</v>
      </c>
    </row>
    <row r="72" spans="1:28" ht="16" x14ac:dyDescent="0.2">
      <c r="A72">
        <v>71</v>
      </c>
      <c r="B72">
        <v>71</v>
      </c>
      <c r="C72" t="s">
        <v>3104</v>
      </c>
      <c r="D72" t="s">
        <v>113</v>
      </c>
      <c r="E72" t="s">
        <v>3103</v>
      </c>
      <c r="F72">
        <v>1</v>
      </c>
      <c r="G72" t="s">
        <v>3102</v>
      </c>
      <c r="H72" t="s">
        <v>3101</v>
      </c>
      <c r="I72" t="s">
        <v>3100</v>
      </c>
      <c r="J72">
        <v>0</v>
      </c>
      <c r="K72">
        <v>0</v>
      </c>
      <c r="L72" t="s">
        <v>3099</v>
      </c>
      <c r="M72">
        <v>2</v>
      </c>
      <c r="N72" t="s">
        <v>3098</v>
      </c>
      <c r="O72" t="s">
        <v>3097</v>
      </c>
      <c r="P72" t="s">
        <v>175</v>
      </c>
      <c r="Q72">
        <v>1</v>
      </c>
      <c r="R72">
        <v>1</v>
      </c>
      <c r="Y72" s="82">
        <v>0.45572916666666669</v>
      </c>
      <c r="Z72">
        <v>611</v>
      </c>
      <c r="AA72" t="s">
        <v>399</v>
      </c>
      <c r="AB72" s="42" t="str">
        <f t="shared" si="1"/>
        <v>,,,,,,17-18km/hr</v>
      </c>
    </row>
    <row r="73" spans="1:28" ht="16" x14ac:dyDescent="0.2">
      <c r="A73">
        <v>72</v>
      </c>
      <c r="B73">
        <v>72</v>
      </c>
      <c r="C73" t="s">
        <v>1025</v>
      </c>
      <c r="D73" t="s">
        <v>113</v>
      </c>
      <c r="E73" t="s">
        <v>1024</v>
      </c>
      <c r="F73">
        <v>1</v>
      </c>
      <c r="G73" t="s">
        <v>1023</v>
      </c>
      <c r="H73" t="s">
        <v>1019</v>
      </c>
      <c r="I73" t="s">
        <v>1022</v>
      </c>
      <c r="J73">
        <v>2</v>
      </c>
      <c r="K73">
        <v>2</v>
      </c>
      <c r="L73" t="s">
        <v>1021</v>
      </c>
      <c r="M73">
        <v>2</v>
      </c>
      <c r="N73" t="s">
        <v>1020</v>
      </c>
      <c r="O73" t="s">
        <v>1019</v>
      </c>
      <c r="P73" t="s">
        <v>1018</v>
      </c>
      <c r="Q73">
        <v>0</v>
      </c>
      <c r="R73">
        <v>0</v>
      </c>
      <c r="Y73" s="82">
        <v>0.45515046296296297</v>
      </c>
      <c r="Z73">
        <v>609</v>
      </c>
      <c r="AA73" t="s">
        <v>598</v>
      </c>
      <c r="AB73" s="42" t="str">
        <f t="shared" si="1"/>
        <v>,,,,,,21-22km/hr</v>
      </c>
    </row>
    <row r="74" spans="1:28" ht="16" x14ac:dyDescent="0.2">
      <c r="A74">
        <v>73</v>
      </c>
      <c r="B74">
        <v>73</v>
      </c>
      <c r="C74" t="s">
        <v>919</v>
      </c>
      <c r="D74" t="s">
        <v>113</v>
      </c>
      <c r="E74" t="s">
        <v>918</v>
      </c>
      <c r="F74">
        <v>1</v>
      </c>
      <c r="G74" t="s">
        <v>917</v>
      </c>
      <c r="H74" t="s">
        <v>916</v>
      </c>
      <c r="I74" t="s">
        <v>915</v>
      </c>
      <c r="J74">
        <v>0</v>
      </c>
      <c r="K74">
        <v>0</v>
      </c>
      <c r="L74" t="s">
        <v>914</v>
      </c>
      <c r="M74">
        <v>2</v>
      </c>
      <c r="N74" t="s">
        <v>913</v>
      </c>
      <c r="O74" t="s">
        <v>912</v>
      </c>
      <c r="P74" t="s">
        <v>911</v>
      </c>
      <c r="Q74">
        <v>0</v>
      </c>
      <c r="R74">
        <v>0</v>
      </c>
      <c r="X74" t="s">
        <v>5228</v>
      </c>
      <c r="Y74" s="82">
        <v>0.45457175925925924</v>
      </c>
      <c r="Z74">
        <v>607</v>
      </c>
      <c r="AA74" t="s">
        <v>441</v>
      </c>
      <c r="AB74" s="42" t="str">
        <f t="shared" si="1"/>
        <v>,,,,,COACH TRANSFER,15-16km/hr</v>
      </c>
    </row>
    <row r="75" spans="1:28" ht="16" x14ac:dyDescent="0.2">
      <c r="A75">
        <v>74</v>
      </c>
      <c r="B75">
        <v>74</v>
      </c>
      <c r="C75" t="s">
        <v>4779</v>
      </c>
      <c r="D75" t="s">
        <v>113</v>
      </c>
      <c r="E75" t="s">
        <v>4780</v>
      </c>
      <c r="F75">
        <v>1</v>
      </c>
      <c r="G75" t="s">
        <v>1725</v>
      </c>
      <c r="H75" t="s">
        <v>4781</v>
      </c>
      <c r="I75" t="s">
        <v>4782</v>
      </c>
      <c r="J75">
        <v>1</v>
      </c>
      <c r="K75">
        <v>1</v>
      </c>
      <c r="L75" t="s">
        <v>4783</v>
      </c>
      <c r="M75">
        <v>2</v>
      </c>
      <c r="N75" t="s">
        <v>4784</v>
      </c>
      <c r="O75" t="s">
        <v>4781</v>
      </c>
      <c r="P75" t="s">
        <v>5252</v>
      </c>
      <c r="Q75">
        <v>1</v>
      </c>
      <c r="R75">
        <v>1</v>
      </c>
      <c r="Y75" s="82">
        <v>0.45399305555555558</v>
      </c>
      <c r="Z75">
        <v>605</v>
      </c>
      <c r="AB75" s="42" t="str">
        <f t="shared" si="1"/>
        <v>,,,,,,</v>
      </c>
    </row>
    <row r="76" spans="1:28" ht="16" x14ac:dyDescent="0.2">
      <c r="A76">
        <v>75</v>
      </c>
      <c r="B76">
        <v>75</v>
      </c>
      <c r="C76" t="s">
        <v>4446</v>
      </c>
      <c r="D76" t="s">
        <v>113</v>
      </c>
      <c r="E76" t="s">
        <v>4445</v>
      </c>
      <c r="F76">
        <v>1</v>
      </c>
      <c r="G76" t="s">
        <v>4444</v>
      </c>
      <c r="H76" t="s">
        <v>4443</v>
      </c>
      <c r="I76" t="s">
        <v>184</v>
      </c>
      <c r="J76">
        <v>1</v>
      </c>
      <c r="K76">
        <v>2</v>
      </c>
      <c r="L76" t="s">
        <v>4442</v>
      </c>
      <c r="M76">
        <v>2</v>
      </c>
      <c r="N76" t="s">
        <v>4441</v>
      </c>
      <c r="O76" t="s">
        <v>4440</v>
      </c>
      <c r="P76" t="s">
        <v>183</v>
      </c>
      <c r="Q76">
        <v>3</v>
      </c>
      <c r="R76">
        <v>5</v>
      </c>
      <c r="Y76" s="82">
        <v>0.45341435185185186</v>
      </c>
      <c r="Z76">
        <v>603</v>
      </c>
      <c r="AA76" t="s">
        <v>441</v>
      </c>
      <c r="AB76" s="42" t="str">
        <f t="shared" si="1"/>
        <v>,,,,,,15-16km/hr</v>
      </c>
    </row>
    <row r="77" spans="1:28" ht="16" x14ac:dyDescent="0.2">
      <c r="A77">
        <v>76</v>
      </c>
      <c r="B77">
        <v>76</v>
      </c>
      <c r="C77" t="s">
        <v>4785</v>
      </c>
      <c r="D77" t="s">
        <v>113</v>
      </c>
      <c r="E77" t="s">
        <v>4786</v>
      </c>
      <c r="F77">
        <v>1</v>
      </c>
      <c r="G77" t="s">
        <v>421</v>
      </c>
      <c r="H77" t="s">
        <v>3841</v>
      </c>
      <c r="I77" t="s">
        <v>110</v>
      </c>
      <c r="J77">
        <v>5</v>
      </c>
      <c r="K77">
        <v>5</v>
      </c>
      <c r="L77" t="s">
        <v>4787</v>
      </c>
      <c r="M77">
        <v>2</v>
      </c>
      <c r="N77" t="s">
        <v>4788</v>
      </c>
      <c r="O77" t="s">
        <v>3841</v>
      </c>
      <c r="P77" t="s">
        <v>89</v>
      </c>
      <c r="Q77">
        <v>6</v>
      </c>
      <c r="R77">
        <v>6</v>
      </c>
      <c r="Y77" s="82">
        <v>0.45283564814814814</v>
      </c>
      <c r="Z77">
        <v>601</v>
      </c>
      <c r="AB77" s="42" t="str">
        <f t="shared" si="1"/>
        <v>,,,,,,</v>
      </c>
    </row>
    <row r="78" spans="1:28" ht="16" x14ac:dyDescent="0.2">
      <c r="A78">
        <v>77</v>
      </c>
      <c r="B78">
        <v>77</v>
      </c>
      <c r="C78" t="s">
        <v>4789</v>
      </c>
      <c r="D78" t="s">
        <v>91</v>
      </c>
      <c r="E78" t="s">
        <v>4790</v>
      </c>
      <c r="F78">
        <v>1</v>
      </c>
      <c r="G78" t="s">
        <v>4791</v>
      </c>
      <c r="H78" t="s">
        <v>4792</v>
      </c>
      <c r="I78" t="s">
        <v>117</v>
      </c>
      <c r="J78">
        <v>10</v>
      </c>
      <c r="K78">
        <v>10</v>
      </c>
      <c r="L78" t="s">
        <v>4793</v>
      </c>
      <c r="M78">
        <v>2</v>
      </c>
      <c r="N78" t="s">
        <v>4794</v>
      </c>
      <c r="O78" t="s">
        <v>1175</v>
      </c>
      <c r="P78" t="s">
        <v>111</v>
      </c>
      <c r="Q78">
        <v>10</v>
      </c>
      <c r="R78">
        <v>10</v>
      </c>
      <c r="Y78" s="82">
        <v>0.44994212962962959</v>
      </c>
      <c r="Z78">
        <v>591</v>
      </c>
      <c r="AB78" s="42" t="str">
        <f t="shared" si="1"/>
        <v>,,,,,,</v>
      </c>
    </row>
    <row r="79" spans="1:28" ht="16" x14ac:dyDescent="0.2">
      <c r="A79">
        <v>78</v>
      </c>
      <c r="B79">
        <v>78</v>
      </c>
      <c r="C79" t="s">
        <v>5253</v>
      </c>
      <c r="D79" t="s">
        <v>36</v>
      </c>
      <c r="E79" t="s">
        <v>5202</v>
      </c>
      <c r="F79">
        <v>1</v>
      </c>
      <c r="G79" t="s">
        <v>4795</v>
      </c>
      <c r="H79" t="s">
        <v>4796</v>
      </c>
      <c r="I79" t="s">
        <v>5254</v>
      </c>
      <c r="J79">
        <v>2</v>
      </c>
      <c r="K79">
        <v>2</v>
      </c>
      <c r="L79" t="s">
        <v>5255</v>
      </c>
      <c r="M79">
        <v>2</v>
      </c>
      <c r="N79" t="s">
        <v>2398</v>
      </c>
      <c r="O79" t="s">
        <v>5256</v>
      </c>
      <c r="P79" t="s">
        <v>5257</v>
      </c>
      <c r="Q79">
        <v>1</v>
      </c>
      <c r="R79">
        <v>1</v>
      </c>
      <c r="Y79" s="82">
        <v>0.43084490740740744</v>
      </c>
      <c r="Z79">
        <v>525</v>
      </c>
      <c r="AB79" s="42" t="str">
        <f t="shared" si="1"/>
        <v>,,,,,,</v>
      </c>
    </row>
    <row r="80" spans="1:28" ht="16" x14ac:dyDescent="0.2">
      <c r="A80">
        <v>79</v>
      </c>
      <c r="B80">
        <v>79</v>
      </c>
      <c r="C80" t="s">
        <v>4797</v>
      </c>
      <c r="D80" t="s">
        <v>36</v>
      </c>
      <c r="E80" t="s">
        <v>4798</v>
      </c>
      <c r="F80">
        <v>1</v>
      </c>
      <c r="G80" t="s">
        <v>4799</v>
      </c>
      <c r="H80" t="s">
        <v>4800</v>
      </c>
      <c r="I80" t="s">
        <v>202</v>
      </c>
      <c r="J80">
        <v>1</v>
      </c>
      <c r="K80">
        <v>1</v>
      </c>
      <c r="L80" t="s">
        <v>4801</v>
      </c>
      <c r="M80">
        <v>2</v>
      </c>
      <c r="N80" t="s">
        <v>4802</v>
      </c>
      <c r="O80" t="s">
        <v>4803</v>
      </c>
      <c r="P80" t="s">
        <v>201</v>
      </c>
      <c r="Q80">
        <v>2</v>
      </c>
      <c r="R80">
        <v>2</v>
      </c>
      <c r="Y80" s="82">
        <v>0.40972222222222227</v>
      </c>
      <c r="Z80">
        <v>453</v>
      </c>
      <c r="AB80" s="42" t="str">
        <f t="shared" si="1"/>
        <v>,,,,,,</v>
      </c>
    </row>
    <row r="81" spans="1:28" ht="16" x14ac:dyDescent="0.2">
      <c r="A81">
        <v>80</v>
      </c>
      <c r="B81">
        <v>80</v>
      </c>
      <c r="C81" t="s">
        <v>4804</v>
      </c>
      <c r="D81" t="s">
        <v>36</v>
      </c>
      <c r="E81" t="s">
        <v>4805</v>
      </c>
      <c r="F81">
        <v>1</v>
      </c>
      <c r="G81" t="s">
        <v>4806</v>
      </c>
      <c r="H81" t="s">
        <v>4807</v>
      </c>
      <c r="I81" t="s">
        <v>261</v>
      </c>
      <c r="J81">
        <v>4</v>
      </c>
      <c r="K81">
        <v>4</v>
      </c>
      <c r="L81" t="s">
        <v>5258</v>
      </c>
      <c r="M81">
        <v>2</v>
      </c>
      <c r="N81" t="s">
        <v>5190</v>
      </c>
      <c r="O81" t="s">
        <v>5259</v>
      </c>
      <c r="P81" t="s">
        <v>5260</v>
      </c>
      <c r="Q81">
        <v>5</v>
      </c>
      <c r="R81">
        <v>5</v>
      </c>
      <c r="U81" t="s">
        <v>5261</v>
      </c>
      <c r="Y81" s="82">
        <v>0.41898148148148145</v>
      </c>
      <c r="Z81">
        <v>485</v>
      </c>
      <c r="AB81" s="42" t="str">
        <f t="shared" si="1"/>
        <v>,,EXXARO,,,,</v>
      </c>
    </row>
    <row r="82" spans="1:28" ht="16" x14ac:dyDescent="0.2">
      <c r="A82">
        <v>81</v>
      </c>
      <c r="B82">
        <v>81</v>
      </c>
      <c r="C82" t="s">
        <v>5262</v>
      </c>
      <c r="D82" t="s">
        <v>36</v>
      </c>
      <c r="E82" t="s">
        <v>4808</v>
      </c>
      <c r="F82">
        <v>1</v>
      </c>
      <c r="G82" t="s">
        <v>2441</v>
      </c>
      <c r="H82" t="s">
        <v>4809</v>
      </c>
      <c r="I82" t="s">
        <v>260</v>
      </c>
      <c r="J82">
        <v>2</v>
      </c>
      <c r="K82">
        <v>3</v>
      </c>
      <c r="L82" t="s">
        <v>5263</v>
      </c>
      <c r="M82">
        <v>2</v>
      </c>
      <c r="N82" t="s">
        <v>5264</v>
      </c>
      <c r="O82" t="s">
        <v>5265</v>
      </c>
      <c r="P82" t="s">
        <v>5266</v>
      </c>
      <c r="Q82">
        <v>3</v>
      </c>
      <c r="R82">
        <v>3</v>
      </c>
      <c r="U82" t="s">
        <v>5261</v>
      </c>
      <c r="Y82" s="82">
        <v>0.41984953703703703</v>
      </c>
      <c r="Z82">
        <v>488</v>
      </c>
      <c r="AB82" s="42" t="str">
        <f t="shared" si="1"/>
        <v>,,EXXARO,,,,</v>
      </c>
    </row>
    <row r="83" spans="1:28" ht="16" x14ac:dyDescent="0.2">
      <c r="A83">
        <v>82</v>
      </c>
      <c r="B83">
        <v>82</v>
      </c>
      <c r="C83" t="s">
        <v>5267</v>
      </c>
      <c r="D83" t="s">
        <v>36</v>
      </c>
      <c r="E83" t="s">
        <v>5268</v>
      </c>
      <c r="F83">
        <v>1</v>
      </c>
      <c r="G83" t="s">
        <v>5269</v>
      </c>
      <c r="H83" t="s">
        <v>5270</v>
      </c>
      <c r="I83" t="s">
        <v>5271</v>
      </c>
      <c r="J83">
        <v>6</v>
      </c>
      <c r="K83">
        <v>6</v>
      </c>
      <c r="L83" t="s">
        <v>5272</v>
      </c>
      <c r="M83">
        <v>2</v>
      </c>
      <c r="N83" t="s">
        <v>5273</v>
      </c>
      <c r="O83" t="s">
        <v>5274</v>
      </c>
      <c r="P83" t="s">
        <v>5275</v>
      </c>
      <c r="Q83">
        <v>4</v>
      </c>
      <c r="R83">
        <v>5</v>
      </c>
      <c r="U83" t="s">
        <v>5261</v>
      </c>
      <c r="Y83" s="82">
        <v>0.43952546296296297</v>
      </c>
      <c r="Z83">
        <v>555</v>
      </c>
      <c r="AB83" s="42" t="str">
        <f t="shared" si="1"/>
        <v>,,EXXARO,,,,</v>
      </c>
    </row>
    <row r="84" spans="1:28" ht="16" x14ac:dyDescent="0.2">
      <c r="A84">
        <v>83</v>
      </c>
      <c r="B84">
        <v>83</v>
      </c>
      <c r="C84" t="s">
        <v>267</v>
      </c>
      <c r="D84" t="s">
        <v>36</v>
      </c>
      <c r="E84" t="s">
        <v>4810</v>
      </c>
      <c r="F84">
        <v>1</v>
      </c>
      <c r="G84" t="s">
        <v>4811</v>
      </c>
      <c r="H84" t="s">
        <v>4812</v>
      </c>
      <c r="I84" t="s">
        <v>266</v>
      </c>
      <c r="J84">
        <v>1</v>
      </c>
      <c r="K84">
        <v>1</v>
      </c>
      <c r="L84" t="s">
        <v>4813</v>
      </c>
      <c r="M84">
        <v>2</v>
      </c>
      <c r="N84" t="s">
        <v>4814</v>
      </c>
      <c r="O84" t="s">
        <v>4815</v>
      </c>
      <c r="P84" t="s">
        <v>268</v>
      </c>
      <c r="Q84">
        <v>2</v>
      </c>
      <c r="R84">
        <v>2</v>
      </c>
      <c r="U84" t="s">
        <v>5261</v>
      </c>
      <c r="Y84" s="82">
        <v>0.42071759259259256</v>
      </c>
      <c r="Z84">
        <v>491</v>
      </c>
      <c r="AB84" s="42" t="str">
        <f t="shared" si="1"/>
        <v>,,EXXARO,,,,</v>
      </c>
    </row>
    <row r="85" spans="1:28" ht="16" x14ac:dyDescent="0.2">
      <c r="A85">
        <v>84</v>
      </c>
      <c r="B85">
        <v>84</v>
      </c>
      <c r="C85" t="s">
        <v>4816</v>
      </c>
      <c r="D85" t="s">
        <v>36</v>
      </c>
      <c r="E85" t="s">
        <v>4817</v>
      </c>
      <c r="F85">
        <v>1</v>
      </c>
      <c r="G85" t="s">
        <v>4818</v>
      </c>
      <c r="H85" t="s">
        <v>4819</v>
      </c>
      <c r="I85" t="s">
        <v>265</v>
      </c>
      <c r="J85">
        <v>2</v>
      </c>
      <c r="K85">
        <v>2</v>
      </c>
      <c r="L85" t="s">
        <v>4820</v>
      </c>
      <c r="M85">
        <v>2</v>
      </c>
      <c r="N85" t="s">
        <v>4821</v>
      </c>
      <c r="O85" t="s">
        <v>4822</v>
      </c>
      <c r="P85" t="s">
        <v>4823</v>
      </c>
      <c r="Q85">
        <v>1</v>
      </c>
      <c r="R85">
        <v>1</v>
      </c>
      <c r="Y85" s="82">
        <v>0.42245370370370372</v>
      </c>
      <c r="Z85">
        <v>497</v>
      </c>
      <c r="AB85" s="42" t="str">
        <f t="shared" si="1"/>
        <v>,,,,,,</v>
      </c>
    </row>
    <row r="86" spans="1:28" ht="16" x14ac:dyDescent="0.2">
      <c r="A86">
        <v>85</v>
      </c>
      <c r="B86">
        <v>85</v>
      </c>
      <c r="C86" t="s">
        <v>262</v>
      </c>
      <c r="D86" t="s">
        <v>36</v>
      </c>
      <c r="E86" t="s">
        <v>4824</v>
      </c>
      <c r="F86">
        <v>1</v>
      </c>
      <c r="G86" t="s">
        <v>4825</v>
      </c>
      <c r="H86" t="s">
        <v>4826</v>
      </c>
      <c r="I86" t="s">
        <v>263</v>
      </c>
      <c r="J86">
        <v>1</v>
      </c>
      <c r="K86">
        <v>2</v>
      </c>
      <c r="L86" t="s">
        <v>4827</v>
      </c>
      <c r="M86">
        <v>2</v>
      </c>
      <c r="N86" t="s">
        <v>4828</v>
      </c>
      <c r="O86" t="s">
        <v>4829</v>
      </c>
      <c r="P86" t="s">
        <v>264</v>
      </c>
      <c r="Q86">
        <v>2</v>
      </c>
      <c r="R86">
        <v>2</v>
      </c>
      <c r="U86" t="s">
        <v>5261</v>
      </c>
      <c r="Y86" s="82">
        <v>0.41319444444444442</v>
      </c>
      <c r="Z86">
        <v>465</v>
      </c>
      <c r="AB86" s="42" t="str">
        <f t="shared" si="1"/>
        <v>,,EXXARO,,,,</v>
      </c>
    </row>
    <row r="87" spans="1:28" ht="16" x14ac:dyDescent="0.2">
      <c r="A87">
        <v>86</v>
      </c>
      <c r="B87">
        <v>86</v>
      </c>
      <c r="C87" t="s">
        <v>5276</v>
      </c>
      <c r="D87" t="s">
        <v>36</v>
      </c>
      <c r="E87" t="s">
        <v>5277</v>
      </c>
      <c r="F87">
        <v>1</v>
      </c>
      <c r="G87" t="s">
        <v>5278</v>
      </c>
      <c r="H87" t="s">
        <v>5279</v>
      </c>
      <c r="I87" t="s">
        <v>5280</v>
      </c>
      <c r="J87">
        <v>0</v>
      </c>
      <c r="K87">
        <v>0</v>
      </c>
      <c r="L87" t="s">
        <v>5281</v>
      </c>
      <c r="M87">
        <v>2</v>
      </c>
      <c r="N87" t="s">
        <v>5282</v>
      </c>
      <c r="O87" t="s">
        <v>5283</v>
      </c>
      <c r="P87" t="s">
        <v>5284</v>
      </c>
      <c r="Q87">
        <v>0</v>
      </c>
      <c r="R87">
        <v>0</v>
      </c>
      <c r="X87" t="s">
        <v>5228</v>
      </c>
      <c r="Y87" s="82">
        <v>0.43721064814814814</v>
      </c>
      <c r="Z87">
        <v>547</v>
      </c>
      <c r="AB87" s="42" t="str">
        <f t="shared" si="1"/>
        <v>,,,,,COACH TRANSFER,</v>
      </c>
    </row>
    <row r="88" spans="1:28" ht="16" x14ac:dyDescent="0.2">
      <c r="A88">
        <v>87</v>
      </c>
      <c r="B88">
        <v>87</v>
      </c>
      <c r="C88" t="s">
        <v>5285</v>
      </c>
      <c r="D88" t="s">
        <v>36</v>
      </c>
      <c r="E88" t="s">
        <v>5286</v>
      </c>
      <c r="F88">
        <v>1</v>
      </c>
      <c r="G88" t="s">
        <v>5287</v>
      </c>
      <c r="H88" t="s">
        <v>5288</v>
      </c>
      <c r="I88" t="s">
        <v>5289</v>
      </c>
      <c r="J88">
        <v>2</v>
      </c>
      <c r="K88">
        <v>2</v>
      </c>
      <c r="L88" t="s">
        <v>5290</v>
      </c>
      <c r="M88">
        <v>2</v>
      </c>
      <c r="N88" t="s">
        <v>5291</v>
      </c>
      <c r="O88" t="s">
        <v>5292</v>
      </c>
      <c r="P88" t="s">
        <v>5293</v>
      </c>
      <c r="Q88">
        <v>1</v>
      </c>
      <c r="R88">
        <v>1</v>
      </c>
      <c r="U88" t="s">
        <v>5261</v>
      </c>
      <c r="Y88" s="82">
        <v>0.41087962962962959</v>
      </c>
      <c r="Z88">
        <v>457</v>
      </c>
      <c r="AB88" s="42" t="str">
        <f t="shared" si="1"/>
        <v>,,EXXARO,,,,</v>
      </c>
    </row>
    <row r="89" spans="1:28" ht="16" x14ac:dyDescent="0.2">
      <c r="A89">
        <v>88</v>
      </c>
      <c r="B89">
        <v>88</v>
      </c>
      <c r="C89" t="s">
        <v>5294</v>
      </c>
      <c r="D89" t="s">
        <v>36</v>
      </c>
      <c r="E89" t="s">
        <v>5295</v>
      </c>
      <c r="F89">
        <v>1</v>
      </c>
      <c r="G89" t="s">
        <v>5296</v>
      </c>
      <c r="H89" t="s">
        <v>5274</v>
      </c>
      <c r="I89" t="s">
        <v>5297</v>
      </c>
      <c r="J89">
        <v>2</v>
      </c>
      <c r="K89">
        <v>3</v>
      </c>
      <c r="L89" t="s">
        <v>5298</v>
      </c>
      <c r="M89">
        <v>2</v>
      </c>
      <c r="N89" t="s">
        <v>500</v>
      </c>
      <c r="O89" t="s">
        <v>5299</v>
      </c>
      <c r="P89" t="s">
        <v>5300</v>
      </c>
      <c r="Q89">
        <v>1</v>
      </c>
      <c r="R89">
        <v>1</v>
      </c>
      <c r="U89" t="s">
        <v>5261</v>
      </c>
      <c r="Y89" s="82">
        <v>0.43865740740740744</v>
      </c>
      <c r="Z89">
        <v>552</v>
      </c>
      <c r="AB89" s="42" t="str">
        <f t="shared" si="1"/>
        <v>,,EXXARO,,,,</v>
      </c>
    </row>
    <row r="90" spans="1:28" ht="16" x14ac:dyDescent="0.2">
      <c r="A90">
        <v>89</v>
      </c>
      <c r="B90">
        <v>89</v>
      </c>
      <c r="C90" t="s">
        <v>5301</v>
      </c>
      <c r="D90" t="s">
        <v>36</v>
      </c>
      <c r="E90" t="s">
        <v>5302</v>
      </c>
      <c r="F90">
        <v>1</v>
      </c>
      <c r="G90" t="s">
        <v>5303</v>
      </c>
      <c r="H90" t="s">
        <v>5304</v>
      </c>
      <c r="I90" t="s">
        <v>5305</v>
      </c>
      <c r="J90">
        <v>0</v>
      </c>
      <c r="K90">
        <v>0</v>
      </c>
      <c r="L90" t="s">
        <v>5306</v>
      </c>
      <c r="M90">
        <v>2</v>
      </c>
      <c r="N90" t="s">
        <v>5307</v>
      </c>
      <c r="O90" t="s">
        <v>5308</v>
      </c>
      <c r="P90" t="s">
        <v>5309</v>
      </c>
      <c r="Q90">
        <v>0</v>
      </c>
      <c r="R90">
        <v>0</v>
      </c>
      <c r="X90" t="s">
        <v>5228</v>
      </c>
      <c r="Y90" s="82">
        <v>0.43778935185185186</v>
      </c>
      <c r="Z90">
        <v>549</v>
      </c>
      <c r="AB90" s="42" t="str">
        <f t="shared" si="1"/>
        <v>,,,,,COACH TRANSFER,</v>
      </c>
    </row>
    <row r="91" spans="1:28" ht="16" x14ac:dyDescent="0.2">
      <c r="A91">
        <v>90</v>
      </c>
      <c r="B91">
        <v>90</v>
      </c>
      <c r="C91" t="s">
        <v>205</v>
      </c>
      <c r="D91" t="s">
        <v>36</v>
      </c>
      <c r="E91" t="s">
        <v>4830</v>
      </c>
      <c r="F91">
        <v>1</v>
      </c>
      <c r="G91" t="s">
        <v>4831</v>
      </c>
      <c r="H91" t="s">
        <v>4832</v>
      </c>
      <c r="I91" t="s">
        <v>4833</v>
      </c>
      <c r="J91">
        <v>1</v>
      </c>
      <c r="K91">
        <v>1</v>
      </c>
      <c r="L91" t="s">
        <v>4834</v>
      </c>
      <c r="M91">
        <v>2</v>
      </c>
      <c r="N91" t="s">
        <v>667</v>
      </c>
      <c r="O91" t="s">
        <v>577</v>
      </c>
      <c r="P91" t="s">
        <v>4835</v>
      </c>
      <c r="Q91">
        <v>0</v>
      </c>
      <c r="R91">
        <v>0</v>
      </c>
      <c r="T91" t="s">
        <v>5310</v>
      </c>
      <c r="Y91" s="82">
        <v>0.38425925925925924</v>
      </c>
      <c r="Z91">
        <v>366</v>
      </c>
      <c r="AB91" s="42" t="str">
        <f t="shared" si="1"/>
        <v>,ABSA PRIDE,,,,,</v>
      </c>
    </row>
    <row r="92" spans="1:28" ht="16" x14ac:dyDescent="0.2">
      <c r="A92">
        <v>91</v>
      </c>
      <c r="B92">
        <v>91</v>
      </c>
      <c r="C92" t="s">
        <v>3040</v>
      </c>
      <c r="D92" t="s">
        <v>84</v>
      </c>
      <c r="E92" t="s">
        <v>3039</v>
      </c>
      <c r="F92">
        <v>1</v>
      </c>
      <c r="G92" t="s">
        <v>1016</v>
      </c>
      <c r="H92" t="s">
        <v>1000</v>
      </c>
      <c r="I92" t="s">
        <v>3038</v>
      </c>
      <c r="J92">
        <v>4</v>
      </c>
      <c r="K92">
        <v>4</v>
      </c>
      <c r="L92" t="s">
        <v>3037</v>
      </c>
      <c r="M92">
        <v>2</v>
      </c>
      <c r="N92" t="s">
        <v>1042</v>
      </c>
      <c r="O92" t="s">
        <v>3036</v>
      </c>
      <c r="P92" t="s">
        <v>167</v>
      </c>
      <c r="Q92">
        <v>8</v>
      </c>
      <c r="R92">
        <v>8</v>
      </c>
      <c r="Y92" s="82">
        <v>0.37789351851851855</v>
      </c>
      <c r="Z92">
        <v>344</v>
      </c>
      <c r="AA92" t="s">
        <v>476</v>
      </c>
      <c r="AB92" s="42" t="str">
        <f t="shared" si="1"/>
        <v>,,,,,,12km/hr</v>
      </c>
    </row>
    <row r="93" spans="1:28" ht="16" x14ac:dyDescent="0.2">
      <c r="A93">
        <v>93</v>
      </c>
      <c r="B93">
        <v>93</v>
      </c>
      <c r="C93" t="s">
        <v>5311</v>
      </c>
      <c r="D93" t="s">
        <v>36</v>
      </c>
      <c r="E93" t="s">
        <v>4836</v>
      </c>
      <c r="F93">
        <v>1</v>
      </c>
      <c r="G93" t="s">
        <v>5312</v>
      </c>
      <c r="H93" t="s">
        <v>5313</v>
      </c>
      <c r="I93" t="s">
        <v>5314</v>
      </c>
      <c r="J93">
        <v>2</v>
      </c>
      <c r="K93">
        <v>2</v>
      </c>
      <c r="L93" t="s">
        <v>4837</v>
      </c>
      <c r="M93">
        <v>2</v>
      </c>
      <c r="N93" t="s">
        <v>5315</v>
      </c>
      <c r="O93" t="s">
        <v>5316</v>
      </c>
      <c r="P93" t="s">
        <v>5317</v>
      </c>
      <c r="Q93">
        <v>1</v>
      </c>
      <c r="R93">
        <v>1</v>
      </c>
      <c r="Y93" s="82">
        <v>0.37934027777777773</v>
      </c>
      <c r="Z93">
        <v>349</v>
      </c>
      <c r="AB93" s="42" t="str">
        <f t="shared" si="1"/>
        <v>,,,,,,</v>
      </c>
    </row>
    <row r="94" spans="1:28" ht="16" x14ac:dyDescent="0.2">
      <c r="A94">
        <v>94</v>
      </c>
      <c r="B94">
        <v>94</v>
      </c>
      <c r="C94" t="s">
        <v>2280</v>
      </c>
      <c r="D94" t="s">
        <v>113</v>
      </c>
      <c r="E94" t="s">
        <v>2279</v>
      </c>
      <c r="F94">
        <v>1</v>
      </c>
      <c r="G94" t="s">
        <v>2278</v>
      </c>
      <c r="H94" t="s">
        <v>2277</v>
      </c>
      <c r="I94" t="s">
        <v>172</v>
      </c>
      <c r="J94">
        <v>1</v>
      </c>
      <c r="K94">
        <v>1</v>
      </c>
      <c r="L94" t="s">
        <v>2276</v>
      </c>
      <c r="M94">
        <v>2</v>
      </c>
      <c r="N94" t="s">
        <v>5318</v>
      </c>
      <c r="O94" t="s">
        <v>5319</v>
      </c>
      <c r="P94" t="s">
        <v>5320</v>
      </c>
      <c r="Q94">
        <v>0</v>
      </c>
      <c r="R94">
        <v>0</v>
      </c>
      <c r="Y94" s="82">
        <v>0.44184027777777773</v>
      </c>
      <c r="Z94">
        <v>563</v>
      </c>
      <c r="AA94" t="s">
        <v>441</v>
      </c>
      <c r="AB94" s="42" t="str">
        <f t="shared" si="1"/>
        <v>,,,,,,15-16km/hr</v>
      </c>
    </row>
    <row r="95" spans="1:28" ht="16" x14ac:dyDescent="0.2">
      <c r="A95">
        <v>95</v>
      </c>
      <c r="B95">
        <v>95</v>
      </c>
      <c r="C95" t="s">
        <v>4838</v>
      </c>
      <c r="D95" t="s">
        <v>113</v>
      </c>
      <c r="E95" t="s">
        <v>4839</v>
      </c>
      <c r="F95">
        <v>1</v>
      </c>
      <c r="G95" t="s">
        <v>1443</v>
      </c>
      <c r="H95" t="s">
        <v>4840</v>
      </c>
      <c r="I95" t="s">
        <v>173</v>
      </c>
      <c r="J95">
        <v>1</v>
      </c>
      <c r="K95">
        <v>1</v>
      </c>
      <c r="L95" t="s">
        <v>5321</v>
      </c>
      <c r="M95">
        <v>2</v>
      </c>
      <c r="N95" t="s">
        <v>4545</v>
      </c>
      <c r="O95" t="s">
        <v>5322</v>
      </c>
      <c r="P95" t="s">
        <v>5323</v>
      </c>
      <c r="Q95">
        <v>0</v>
      </c>
      <c r="R95">
        <v>0</v>
      </c>
      <c r="Y95" s="82">
        <v>0.44444444444444442</v>
      </c>
      <c r="Z95">
        <v>572</v>
      </c>
      <c r="AB95" s="42" t="str">
        <f t="shared" si="1"/>
        <v>,,,,,,</v>
      </c>
    </row>
    <row r="96" spans="1:28" ht="16" x14ac:dyDescent="0.2">
      <c r="A96">
        <v>96</v>
      </c>
      <c r="B96">
        <v>96</v>
      </c>
      <c r="C96" t="s">
        <v>4841</v>
      </c>
      <c r="D96" t="s">
        <v>36</v>
      </c>
      <c r="E96" t="s">
        <v>4842</v>
      </c>
      <c r="F96">
        <v>1</v>
      </c>
      <c r="G96" t="s">
        <v>4843</v>
      </c>
      <c r="H96" t="s">
        <v>4844</v>
      </c>
      <c r="I96" t="s">
        <v>4845</v>
      </c>
      <c r="J96">
        <v>0</v>
      </c>
      <c r="K96">
        <v>0</v>
      </c>
      <c r="L96" t="s">
        <v>5324</v>
      </c>
      <c r="M96">
        <v>2</v>
      </c>
      <c r="N96" t="s">
        <v>2902</v>
      </c>
      <c r="O96" t="s">
        <v>4846</v>
      </c>
      <c r="P96" t="s">
        <v>4847</v>
      </c>
      <c r="Q96">
        <v>0</v>
      </c>
      <c r="R96">
        <v>0</v>
      </c>
      <c r="S96" t="s">
        <v>5216</v>
      </c>
      <c r="Y96" s="82">
        <v>0.47268518518518521</v>
      </c>
      <c r="Z96">
        <v>635</v>
      </c>
      <c r="AB96" s="42" t="str">
        <f t="shared" si="1"/>
        <v>PRO,,,,,,</v>
      </c>
    </row>
    <row r="97" spans="1:28" ht="16" x14ac:dyDescent="0.2">
      <c r="A97">
        <v>97</v>
      </c>
      <c r="B97">
        <v>97</v>
      </c>
      <c r="C97" t="s">
        <v>1800</v>
      </c>
      <c r="D97" t="s">
        <v>84</v>
      </c>
      <c r="E97" t="s">
        <v>1799</v>
      </c>
      <c r="F97">
        <v>1</v>
      </c>
      <c r="G97" t="s">
        <v>1605</v>
      </c>
      <c r="H97" t="s">
        <v>1798</v>
      </c>
      <c r="I97" t="s">
        <v>1797</v>
      </c>
      <c r="J97">
        <v>0</v>
      </c>
      <c r="K97">
        <v>0</v>
      </c>
      <c r="L97" t="s">
        <v>1796</v>
      </c>
      <c r="M97">
        <v>2</v>
      </c>
      <c r="N97" t="s">
        <v>1605</v>
      </c>
      <c r="O97" t="s">
        <v>421</v>
      </c>
      <c r="P97" t="s">
        <v>1795</v>
      </c>
      <c r="Q97">
        <v>0</v>
      </c>
      <c r="R97">
        <v>0</v>
      </c>
      <c r="Y97" s="82">
        <v>0.32146990740740738</v>
      </c>
      <c r="Z97">
        <v>151</v>
      </c>
      <c r="AA97" t="s">
        <v>441</v>
      </c>
      <c r="AB97" s="42" t="str">
        <f t="shared" si="1"/>
        <v>,,,,,,15-16km/hr</v>
      </c>
    </row>
    <row r="98" spans="1:28" ht="16" x14ac:dyDescent="0.2">
      <c r="A98">
        <v>98</v>
      </c>
      <c r="B98">
        <v>98</v>
      </c>
      <c r="C98" t="s">
        <v>5325</v>
      </c>
      <c r="D98" t="s">
        <v>36</v>
      </c>
      <c r="E98" t="s">
        <v>2758</v>
      </c>
      <c r="F98">
        <v>1</v>
      </c>
      <c r="G98" t="s">
        <v>2757</v>
      </c>
      <c r="H98" t="s">
        <v>1478</v>
      </c>
      <c r="I98" t="s">
        <v>123</v>
      </c>
      <c r="J98">
        <v>11</v>
      </c>
      <c r="K98">
        <v>11</v>
      </c>
      <c r="L98" t="s">
        <v>2756</v>
      </c>
      <c r="M98">
        <v>2</v>
      </c>
      <c r="N98" t="s">
        <v>738</v>
      </c>
      <c r="O98" t="s">
        <v>1478</v>
      </c>
      <c r="P98" t="s">
        <v>2755</v>
      </c>
      <c r="Q98">
        <v>2</v>
      </c>
      <c r="R98">
        <v>2</v>
      </c>
      <c r="Y98" s="82">
        <v>0.33709490740740744</v>
      </c>
      <c r="Z98">
        <v>204</v>
      </c>
      <c r="AA98" t="s">
        <v>441</v>
      </c>
      <c r="AB98" s="42" t="str">
        <f t="shared" si="1"/>
        <v>,,,,,,15-16km/hr</v>
      </c>
    </row>
    <row r="99" spans="1:28" ht="16" x14ac:dyDescent="0.2">
      <c r="A99">
        <v>99</v>
      </c>
      <c r="B99">
        <v>99</v>
      </c>
      <c r="C99" t="s">
        <v>2747</v>
      </c>
      <c r="D99" t="s">
        <v>84</v>
      </c>
      <c r="E99" t="s">
        <v>4848</v>
      </c>
      <c r="F99">
        <v>1</v>
      </c>
      <c r="G99" t="s">
        <v>1109</v>
      </c>
      <c r="H99" t="s">
        <v>2746</v>
      </c>
      <c r="I99" t="s">
        <v>299</v>
      </c>
      <c r="J99">
        <v>1</v>
      </c>
      <c r="K99">
        <v>1</v>
      </c>
      <c r="L99" t="s">
        <v>4849</v>
      </c>
      <c r="M99">
        <v>2</v>
      </c>
      <c r="N99" t="s">
        <v>533</v>
      </c>
      <c r="O99" t="s">
        <v>2745</v>
      </c>
      <c r="P99" t="s">
        <v>2744</v>
      </c>
      <c r="Q99">
        <v>0</v>
      </c>
      <c r="R99">
        <v>0</v>
      </c>
      <c r="Y99" s="82">
        <v>0.3767361111111111</v>
      </c>
      <c r="Z99">
        <v>340</v>
      </c>
      <c r="AA99" t="s">
        <v>399</v>
      </c>
      <c r="AB99" s="42" t="str">
        <f t="shared" si="1"/>
        <v>,,,,,,17-18km/hr</v>
      </c>
    </row>
    <row r="100" spans="1:28" ht="16" x14ac:dyDescent="0.2">
      <c r="A100">
        <v>100</v>
      </c>
      <c r="B100">
        <v>100</v>
      </c>
      <c r="C100" t="s">
        <v>4850</v>
      </c>
      <c r="D100" t="s">
        <v>84</v>
      </c>
      <c r="E100" t="s">
        <v>4851</v>
      </c>
      <c r="F100">
        <v>1</v>
      </c>
      <c r="G100" t="s">
        <v>1210</v>
      </c>
      <c r="H100" t="s">
        <v>4852</v>
      </c>
      <c r="I100" t="s">
        <v>4637</v>
      </c>
      <c r="J100">
        <v>1</v>
      </c>
      <c r="K100">
        <v>1</v>
      </c>
      <c r="L100" t="s">
        <v>4853</v>
      </c>
      <c r="M100">
        <v>2</v>
      </c>
      <c r="N100" t="s">
        <v>578</v>
      </c>
      <c r="O100" t="s">
        <v>4854</v>
      </c>
      <c r="P100" t="s">
        <v>4855</v>
      </c>
      <c r="Q100">
        <v>1</v>
      </c>
      <c r="R100">
        <v>1</v>
      </c>
      <c r="T100" t="s">
        <v>5310</v>
      </c>
      <c r="W100" t="s">
        <v>5226</v>
      </c>
      <c r="Y100" s="82">
        <v>0.34924768518518517</v>
      </c>
      <c r="Z100">
        <v>246</v>
      </c>
      <c r="AB100" s="42" t="str">
        <f t="shared" si="1"/>
        <v>,ABSA PRIDE,,,PRE-ACCOM,,</v>
      </c>
    </row>
    <row r="101" spans="1:28" ht="16" x14ac:dyDescent="0.2">
      <c r="A101">
        <v>101</v>
      </c>
      <c r="B101">
        <v>101</v>
      </c>
      <c r="C101" t="s">
        <v>3053</v>
      </c>
      <c r="D101" t="s">
        <v>84</v>
      </c>
      <c r="E101" t="s">
        <v>3052</v>
      </c>
      <c r="F101">
        <v>1</v>
      </c>
      <c r="G101" t="s">
        <v>3051</v>
      </c>
      <c r="H101" t="s">
        <v>118</v>
      </c>
      <c r="I101" t="s">
        <v>119</v>
      </c>
      <c r="J101">
        <v>10</v>
      </c>
      <c r="K101">
        <v>10</v>
      </c>
      <c r="L101" t="s">
        <v>3050</v>
      </c>
      <c r="M101">
        <v>2</v>
      </c>
      <c r="N101" t="s">
        <v>3049</v>
      </c>
      <c r="O101" t="s">
        <v>118</v>
      </c>
      <c r="P101" t="s">
        <v>120</v>
      </c>
      <c r="Q101">
        <v>8</v>
      </c>
      <c r="R101">
        <v>8</v>
      </c>
      <c r="Y101" s="82">
        <v>0.4513888888888889</v>
      </c>
      <c r="Z101">
        <v>596</v>
      </c>
      <c r="AA101" t="s">
        <v>598</v>
      </c>
      <c r="AB101" s="42" t="str">
        <f t="shared" si="1"/>
        <v>,,,,,,21-22km/hr</v>
      </c>
    </row>
    <row r="102" spans="1:28" ht="16" x14ac:dyDescent="0.2">
      <c r="A102">
        <v>102</v>
      </c>
      <c r="B102">
        <v>102</v>
      </c>
      <c r="C102" t="s">
        <v>4856</v>
      </c>
      <c r="D102" t="s">
        <v>84</v>
      </c>
      <c r="E102" t="s">
        <v>4857</v>
      </c>
      <c r="F102">
        <v>1</v>
      </c>
      <c r="G102" t="s">
        <v>1118</v>
      </c>
      <c r="H102" t="s">
        <v>882</v>
      </c>
      <c r="I102" t="s">
        <v>194</v>
      </c>
      <c r="J102">
        <v>2</v>
      </c>
      <c r="K102">
        <v>2</v>
      </c>
      <c r="L102" t="s">
        <v>4858</v>
      </c>
      <c r="M102">
        <v>2</v>
      </c>
      <c r="N102" t="s">
        <v>1054</v>
      </c>
      <c r="O102" t="s">
        <v>660</v>
      </c>
      <c r="P102" t="s">
        <v>195</v>
      </c>
      <c r="Q102">
        <v>9</v>
      </c>
      <c r="R102">
        <v>10</v>
      </c>
      <c r="Y102" s="82">
        <v>0.4548611111111111</v>
      </c>
      <c r="Z102">
        <v>608</v>
      </c>
      <c r="AB102" s="42" t="str">
        <f t="shared" si="1"/>
        <v>,,,,,,</v>
      </c>
    </row>
    <row r="103" spans="1:28" ht="16" x14ac:dyDescent="0.2">
      <c r="A103">
        <v>103</v>
      </c>
      <c r="B103">
        <v>103</v>
      </c>
      <c r="C103" t="s">
        <v>278</v>
      </c>
      <c r="D103" t="s">
        <v>84</v>
      </c>
      <c r="E103" t="s">
        <v>2874</v>
      </c>
      <c r="F103">
        <v>1</v>
      </c>
      <c r="G103" t="s">
        <v>871</v>
      </c>
      <c r="H103" t="s">
        <v>2873</v>
      </c>
      <c r="I103" t="s">
        <v>2872</v>
      </c>
      <c r="J103">
        <v>9</v>
      </c>
      <c r="K103">
        <v>9</v>
      </c>
      <c r="L103" t="s">
        <v>2871</v>
      </c>
      <c r="M103">
        <v>2</v>
      </c>
      <c r="N103" t="s">
        <v>661</v>
      </c>
      <c r="O103" t="s">
        <v>1855</v>
      </c>
      <c r="P103" t="s">
        <v>2870</v>
      </c>
      <c r="Q103">
        <v>1</v>
      </c>
      <c r="R103">
        <v>1</v>
      </c>
      <c r="Y103" s="82">
        <v>0.43113425925925924</v>
      </c>
      <c r="Z103">
        <v>526</v>
      </c>
      <c r="AA103" t="s">
        <v>408</v>
      </c>
      <c r="AB103" s="42" t="str">
        <f t="shared" si="1"/>
        <v>,,,,,,19-20km/hr</v>
      </c>
    </row>
    <row r="104" spans="1:28" ht="16" x14ac:dyDescent="0.2">
      <c r="A104">
        <v>104</v>
      </c>
      <c r="B104">
        <v>104</v>
      </c>
      <c r="C104" t="s">
        <v>5326</v>
      </c>
      <c r="D104" t="s">
        <v>84</v>
      </c>
      <c r="E104" t="s">
        <v>5327</v>
      </c>
      <c r="F104">
        <v>1</v>
      </c>
      <c r="G104" t="s">
        <v>549</v>
      </c>
      <c r="H104" t="s">
        <v>612</v>
      </c>
      <c r="I104" t="s">
        <v>5328</v>
      </c>
      <c r="J104">
        <v>4</v>
      </c>
      <c r="K104">
        <v>6</v>
      </c>
      <c r="L104" t="s">
        <v>5329</v>
      </c>
      <c r="M104">
        <v>2</v>
      </c>
      <c r="N104" t="s">
        <v>1079</v>
      </c>
      <c r="O104" t="s">
        <v>5330</v>
      </c>
      <c r="P104" t="s">
        <v>5331</v>
      </c>
      <c r="Q104">
        <v>2</v>
      </c>
      <c r="R104">
        <v>2</v>
      </c>
      <c r="Y104" s="82">
        <v>0.29484953703703703</v>
      </c>
      <c r="Z104">
        <v>60</v>
      </c>
      <c r="AB104" s="42" t="str">
        <f t="shared" si="1"/>
        <v>,,,,,,</v>
      </c>
    </row>
    <row r="105" spans="1:28" ht="16" x14ac:dyDescent="0.2">
      <c r="A105">
        <v>105</v>
      </c>
      <c r="B105">
        <v>105</v>
      </c>
      <c r="C105" t="s">
        <v>3420</v>
      </c>
      <c r="D105" t="s">
        <v>84</v>
      </c>
      <c r="E105" t="s">
        <v>3419</v>
      </c>
      <c r="F105">
        <v>1</v>
      </c>
      <c r="G105" t="s">
        <v>3418</v>
      </c>
      <c r="H105" t="s">
        <v>3417</v>
      </c>
      <c r="I105" t="s">
        <v>133</v>
      </c>
      <c r="J105">
        <v>5</v>
      </c>
      <c r="K105">
        <v>6</v>
      </c>
      <c r="L105" t="s">
        <v>3416</v>
      </c>
      <c r="M105">
        <v>2</v>
      </c>
      <c r="N105" t="s">
        <v>3415</v>
      </c>
      <c r="O105" t="s">
        <v>3414</v>
      </c>
      <c r="P105" t="s">
        <v>3413</v>
      </c>
      <c r="Q105">
        <v>6</v>
      </c>
      <c r="R105">
        <v>6</v>
      </c>
      <c r="Y105" s="82">
        <v>0.32175925925925924</v>
      </c>
      <c r="Z105">
        <v>152</v>
      </c>
      <c r="AA105" t="s">
        <v>441</v>
      </c>
      <c r="AB105" s="42" t="str">
        <f t="shared" si="1"/>
        <v>,,,,,,15-16km/hr</v>
      </c>
    </row>
    <row r="106" spans="1:28" ht="16" x14ac:dyDescent="0.2">
      <c r="A106">
        <v>106</v>
      </c>
      <c r="B106">
        <v>106</v>
      </c>
      <c r="C106" t="s">
        <v>324</v>
      </c>
      <c r="D106" t="s">
        <v>91</v>
      </c>
      <c r="E106" t="s">
        <v>3236</v>
      </c>
      <c r="F106">
        <v>1</v>
      </c>
      <c r="G106" t="s">
        <v>3098</v>
      </c>
      <c r="H106" t="s">
        <v>3235</v>
      </c>
      <c r="I106" t="s">
        <v>325</v>
      </c>
      <c r="J106">
        <v>2</v>
      </c>
      <c r="K106">
        <v>2</v>
      </c>
      <c r="L106" t="s">
        <v>3234</v>
      </c>
      <c r="M106">
        <v>2</v>
      </c>
      <c r="N106" t="s">
        <v>2265</v>
      </c>
      <c r="O106" t="s">
        <v>1776</v>
      </c>
      <c r="P106" t="s">
        <v>326</v>
      </c>
      <c r="Q106">
        <v>9</v>
      </c>
      <c r="R106">
        <v>9</v>
      </c>
      <c r="V106" t="s">
        <v>5332</v>
      </c>
      <c r="W106" t="s">
        <v>5226</v>
      </c>
      <c r="Y106" s="82">
        <v>0.37615740740740744</v>
      </c>
      <c r="Z106">
        <v>338</v>
      </c>
      <c r="AA106" t="s">
        <v>399</v>
      </c>
      <c r="AB106" s="42" t="str">
        <f t="shared" si="1"/>
        <v>,,,AVIS UPGRADE,PRE-ACCOM,,17-18km/hr</v>
      </c>
    </row>
    <row r="107" spans="1:28" ht="16" x14ac:dyDescent="0.2">
      <c r="A107">
        <v>107</v>
      </c>
      <c r="B107">
        <v>107</v>
      </c>
      <c r="C107" t="s">
        <v>1115</v>
      </c>
      <c r="D107" t="s">
        <v>84</v>
      </c>
      <c r="E107" t="s">
        <v>1114</v>
      </c>
      <c r="F107">
        <v>1</v>
      </c>
      <c r="G107" t="s">
        <v>1113</v>
      </c>
      <c r="H107" t="s">
        <v>1112</v>
      </c>
      <c r="I107" t="s">
        <v>1111</v>
      </c>
      <c r="J107">
        <v>4</v>
      </c>
      <c r="K107">
        <v>4</v>
      </c>
      <c r="L107" t="s">
        <v>1110</v>
      </c>
      <c r="M107">
        <v>2</v>
      </c>
      <c r="N107" t="s">
        <v>1109</v>
      </c>
      <c r="O107" t="s">
        <v>1108</v>
      </c>
      <c r="P107" t="s">
        <v>1107</v>
      </c>
      <c r="Q107">
        <v>1</v>
      </c>
      <c r="R107">
        <v>1</v>
      </c>
      <c r="Y107" s="82">
        <v>0.41493055555555558</v>
      </c>
      <c r="Z107">
        <v>471</v>
      </c>
      <c r="AA107" t="s">
        <v>408</v>
      </c>
      <c r="AB107" s="42" t="str">
        <f t="shared" si="1"/>
        <v>,,,,,,19-20km/hr</v>
      </c>
    </row>
    <row r="108" spans="1:28" ht="16" x14ac:dyDescent="0.2">
      <c r="A108">
        <v>108</v>
      </c>
      <c r="B108">
        <v>108</v>
      </c>
      <c r="C108" t="s">
        <v>4859</v>
      </c>
      <c r="D108" t="s">
        <v>84</v>
      </c>
      <c r="E108" t="s">
        <v>4860</v>
      </c>
      <c r="F108">
        <v>1</v>
      </c>
      <c r="G108" t="s">
        <v>5333</v>
      </c>
      <c r="H108" t="s">
        <v>1478</v>
      </c>
      <c r="I108" t="s">
        <v>5334</v>
      </c>
      <c r="J108">
        <v>6</v>
      </c>
      <c r="K108">
        <v>6</v>
      </c>
      <c r="L108" t="s">
        <v>5335</v>
      </c>
      <c r="M108">
        <v>2</v>
      </c>
      <c r="N108" t="s">
        <v>5336</v>
      </c>
      <c r="O108" t="s">
        <v>5337</v>
      </c>
      <c r="P108" t="s">
        <v>5338</v>
      </c>
      <c r="Q108">
        <v>0</v>
      </c>
      <c r="R108">
        <v>0</v>
      </c>
      <c r="Y108" s="82">
        <v>0.36140046296296297</v>
      </c>
      <c r="Z108">
        <v>288</v>
      </c>
      <c r="AB108" s="42" t="str">
        <f t="shared" si="1"/>
        <v>,,,,,,</v>
      </c>
    </row>
    <row r="109" spans="1:28" ht="16" x14ac:dyDescent="0.2">
      <c r="A109">
        <v>109</v>
      </c>
      <c r="B109">
        <v>109</v>
      </c>
      <c r="C109" t="s">
        <v>112</v>
      </c>
      <c r="D109" t="s">
        <v>91</v>
      </c>
      <c r="E109" t="s">
        <v>3035</v>
      </c>
      <c r="F109">
        <v>1</v>
      </c>
      <c r="G109" t="s">
        <v>3034</v>
      </c>
      <c r="H109" t="s">
        <v>3033</v>
      </c>
      <c r="I109" t="s">
        <v>114</v>
      </c>
      <c r="J109">
        <v>13</v>
      </c>
      <c r="K109">
        <v>13</v>
      </c>
      <c r="L109" t="s">
        <v>3032</v>
      </c>
      <c r="M109">
        <v>2</v>
      </c>
      <c r="N109" t="s">
        <v>667</v>
      </c>
      <c r="O109" t="s">
        <v>3031</v>
      </c>
      <c r="P109" t="s">
        <v>3030</v>
      </c>
      <c r="Q109">
        <v>0</v>
      </c>
      <c r="R109">
        <v>0</v>
      </c>
      <c r="Y109" s="82">
        <v>0.28848379629629628</v>
      </c>
      <c r="Z109">
        <v>38</v>
      </c>
      <c r="AA109" t="s">
        <v>441</v>
      </c>
      <c r="AB109" s="42" t="str">
        <f t="shared" si="1"/>
        <v>,,,,,,15-16km/hr</v>
      </c>
    </row>
    <row r="110" spans="1:28" ht="16" x14ac:dyDescent="0.2">
      <c r="A110">
        <v>110</v>
      </c>
      <c r="B110">
        <v>110</v>
      </c>
      <c r="C110" t="s">
        <v>3392</v>
      </c>
      <c r="D110" t="s">
        <v>84</v>
      </c>
      <c r="E110" t="s">
        <v>3391</v>
      </c>
      <c r="F110">
        <v>1</v>
      </c>
      <c r="G110" t="s">
        <v>500</v>
      </c>
      <c r="H110" t="s">
        <v>3390</v>
      </c>
      <c r="I110" t="s">
        <v>143</v>
      </c>
      <c r="J110">
        <v>8</v>
      </c>
      <c r="K110">
        <v>8</v>
      </c>
      <c r="L110" t="s">
        <v>3389</v>
      </c>
      <c r="M110">
        <v>2</v>
      </c>
      <c r="N110" t="s">
        <v>1016</v>
      </c>
      <c r="O110" t="s">
        <v>3388</v>
      </c>
      <c r="P110" t="s">
        <v>3387</v>
      </c>
      <c r="Q110">
        <v>2</v>
      </c>
      <c r="R110">
        <v>2</v>
      </c>
      <c r="V110" t="s">
        <v>5332</v>
      </c>
      <c r="Y110" s="82">
        <v>0.27806712962962959</v>
      </c>
      <c r="Z110">
        <v>2</v>
      </c>
      <c r="AA110" t="s">
        <v>608</v>
      </c>
      <c r="AB110" s="42" t="str">
        <f t="shared" si="1"/>
        <v>,,,AVIS UPGRADE,,,13-14km/hr</v>
      </c>
    </row>
    <row r="111" spans="1:28" ht="16" x14ac:dyDescent="0.2">
      <c r="A111">
        <v>111</v>
      </c>
      <c r="B111">
        <v>111</v>
      </c>
      <c r="C111" t="s">
        <v>5339</v>
      </c>
      <c r="D111" t="s">
        <v>36</v>
      </c>
      <c r="E111" t="s">
        <v>1576</v>
      </c>
      <c r="F111">
        <v>1</v>
      </c>
      <c r="G111" t="s">
        <v>1575</v>
      </c>
      <c r="H111" t="s">
        <v>1574</v>
      </c>
      <c r="I111" t="s">
        <v>1573</v>
      </c>
      <c r="J111">
        <v>2</v>
      </c>
      <c r="K111">
        <v>2</v>
      </c>
      <c r="L111" t="s">
        <v>1572</v>
      </c>
      <c r="M111">
        <v>2</v>
      </c>
      <c r="N111" t="s">
        <v>1571</v>
      </c>
      <c r="O111" t="s">
        <v>609</v>
      </c>
      <c r="P111" t="s">
        <v>1570</v>
      </c>
      <c r="Q111">
        <v>2</v>
      </c>
      <c r="R111">
        <v>2</v>
      </c>
      <c r="X111" t="s">
        <v>5228</v>
      </c>
      <c r="Y111" s="82">
        <v>0.39930555555555558</v>
      </c>
      <c r="Z111">
        <v>417</v>
      </c>
      <c r="AA111" t="s">
        <v>399</v>
      </c>
      <c r="AB111" s="42" t="str">
        <f t="shared" si="1"/>
        <v>,,,,,COACH TRANSFER,17-18km/hr</v>
      </c>
    </row>
    <row r="112" spans="1:28" ht="16" x14ac:dyDescent="0.2">
      <c r="A112">
        <v>112</v>
      </c>
      <c r="B112">
        <v>112</v>
      </c>
      <c r="C112" t="s">
        <v>3014</v>
      </c>
      <c r="D112" t="s">
        <v>91</v>
      </c>
      <c r="E112" t="s">
        <v>3013</v>
      </c>
      <c r="F112">
        <v>1</v>
      </c>
      <c r="G112" t="s">
        <v>692</v>
      </c>
      <c r="H112" t="s">
        <v>3012</v>
      </c>
      <c r="I112" t="s">
        <v>3011</v>
      </c>
      <c r="J112">
        <v>1</v>
      </c>
      <c r="K112">
        <v>1</v>
      </c>
      <c r="L112" t="s">
        <v>3010</v>
      </c>
      <c r="M112">
        <v>2</v>
      </c>
      <c r="N112" t="s">
        <v>3009</v>
      </c>
      <c r="O112" t="s">
        <v>3008</v>
      </c>
      <c r="P112" t="s">
        <v>3007</v>
      </c>
      <c r="Q112">
        <v>8</v>
      </c>
      <c r="R112">
        <v>9</v>
      </c>
      <c r="Y112" s="82">
        <v>0.44415509259259256</v>
      </c>
      <c r="Z112">
        <v>571</v>
      </c>
      <c r="AA112" t="s">
        <v>598</v>
      </c>
      <c r="AB112" s="42" t="str">
        <f t="shared" si="1"/>
        <v>,,,,,,21-22km/hr</v>
      </c>
    </row>
    <row r="113" spans="1:28" ht="16" x14ac:dyDescent="0.2">
      <c r="A113">
        <v>113</v>
      </c>
      <c r="B113">
        <v>113</v>
      </c>
      <c r="C113" t="s">
        <v>2969</v>
      </c>
      <c r="D113" t="s">
        <v>91</v>
      </c>
      <c r="E113" t="s">
        <v>2968</v>
      </c>
      <c r="F113">
        <v>1</v>
      </c>
      <c r="G113" t="s">
        <v>2967</v>
      </c>
      <c r="H113" t="s">
        <v>2966</v>
      </c>
      <c r="I113" t="s">
        <v>134</v>
      </c>
      <c r="J113">
        <v>5</v>
      </c>
      <c r="K113">
        <v>6</v>
      </c>
      <c r="L113" t="s">
        <v>2965</v>
      </c>
      <c r="M113">
        <v>2</v>
      </c>
      <c r="N113" t="s">
        <v>2964</v>
      </c>
      <c r="O113" t="s">
        <v>2963</v>
      </c>
      <c r="P113" t="s">
        <v>135</v>
      </c>
      <c r="Q113">
        <v>6</v>
      </c>
      <c r="R113">
        <v>6</v>
      </c>
      <c r="V113" t="s">
        <v>5332</v>
      </c>
      <c r="Y113" s="82">
        <v>0.37644675925925924</v>
      </c>
      <c r="Z113">
        <v>339</v>
      </c>
      <c r="AA113" t="s">
        <v>399</v>
      </c>
      <c r="AB113" s="42" t="str">
        <f t="shared" si="1"/>
        <v>,,,AVIS UPGRADE,,,17-18km/hr</v>
      </c>
    </row>
    <row r="114" spans="1:28" ht="16" x14ac:dyDescent="0.2">
      <c r="A114">
        <v>114</v>
      </c>
      <c r="B114">
        <v>114</v>
      </c>
      <c r="C114" t="s">
        <v>5340</v>
      </c>
      <c r="D114" t="s">
        <v>36</v>
      </c>
      <c r="E114" t="s">
        <v>668</v>
      </c>
      <c r="F114">
        <v>1</v>
      </c>
      <c r="G114" t="s">
        <v>665</v>
      </c>
      <c r="H114" t="s">
        <v>664</v>
      </c>
      <c r="I114" t="s">
        <v>663</v>
      </c>
      <c r="J114">
        <v>0</v>
      </c>
      <c r="K114">
        <v>0</v>
      </c>
      <c r="L114" t="s">
        <v>666</v>
      </c>
      <c r="M114">
        <v>2</v>
      </c>
      <c r="N114" t="s">
        <v>5341</v>
      </c>
      <c r="O114" t="s">
        <v>5342</v>
      </c>
      <c r="P114" t="s">
        <v>5343</v>
      </c>
      <c r="Q114">
        <v>0</v>
      </c>
      <c r="R114">
        <v>0</v>
      </c>
      <c r="Y114" s="82">
        <v>0.38541666666666669</v>
      </c>
      <c r="Z114">
        <v>370</v>
      </c>
      <c r="AA114" t="s">
        <v>408</v>
      </c>
      <c r="AB114" s="42" t="str">
        <f t="shared" si="1"/>
        <v>,,,,,,19-20km/hr</v>
      </c>
    </row>
    <row r="115" spans="1:28" ht="16" x14ac:dyDescent="0.2">
      <c r="A115">
        <v>115</v>
      </c>
      <c r="B115">
        <v>115</v>
      </c>
      <c r="C115" t="s">
        <v>2111</v>
      </c>
      <c r="D115" t="s">
        <v>84</v>
      </c>
      <c r="E115" t="s">
        <v>2110</v>
      </c>
      <c r="F115">
        <v>1</v>
      </c>
      <c r="G115" t="s">
        <v>941</v>
      </c>
      <c r="H115" t="s">
        <v>2109</v>
      </c>
      <c r="I115" t="s">
        <v>176</v>
      </c>
      <c r="J115">
        <v>6</v>
      </c>
      <c r="K115">
        <v>6</v>
      </c>
      <c r="L115" t="s">
        <v>2108</v>
      </c>
      <c r="M115">
        <v>2</v>
      </c>
      <c r="N115" t="s">
        <v>1952</v>
      </c>
      <c r="O115" t="s">
        <v>2107</v>
      </c>
      <c r="P115" t="s">
        <v>145</v>
      </c>
      <c r="Q115">
        <v>2</v>
      </c>
      <c r="R115">
        <v>3</v>
      </c>
      <c r="Y115" s="82">
        <v>0.31221064814814814</v>
      </c>
      <c r="Z115">
        <v>119</v>
      </c>
      <c r="AA115" t="s">
        <v>608</v>
      </c>
      <c r="AB115" s="42" t="str">
        <f t="shared" si="1"/>
        <v>,,,,,,13-14km/hr</v>
      </c>
    </row>
    <row r="116" spans="1:28" ht="16" x14ac:dyDescent="0.2">
      <c r="A116">
        <v>116</v>
      </c>
      <c r="B116">
        <v>116</v>
      </c>
      <c r="C116" t="s">
        <v>5189</v>
      </c>
      <c r="D116" t="s">
        <v>84</v>
      </c>
      <c r="E116" t="s">
        <v>5344</v>
      </c>
      <c r="F116">
        <v>1</v>
      </c>
      <c r="G116" t="s">
        <v>5190</v>
      </c>
      <c r="H116" t="s">
        <v>5191</v>
      </c>
      <c r="I116" t="s">
        <v>5192</v>
      </c>
      <c r="J116">
        <v>1</v>
      </c>
      <c r="K116">
        <v>1</v>
      </c>
      <c r="L116" t="s">
        <v>5345</v>
      </c>
      <c r="M116">
        <v>2</v>
      </c>
      <c r="N116" t="s">
        <v>5346</v>
      </c>
      <c r="O116" t="s">
        <v>5347</v>
      </c>
      <c r="P116" t="s">
        <v>5348</v>
      </c>
      <c r="Q116">
        <v>1</v>
      </c>
      <c r="R116">
        <v>1</v>
      </c>
      <c r="Y116" s="82">
        <v>0.38570601851851855</v>
      </c>
      <c r="Z116">
        <v>371</v>
      </c>
      <c r="AB116" s="42" t="str">
        <f t="shared" si="1"/>
        <v>,,,,,,</v>
      </c>
    </row>
    <row r="117" spans="1:28" ht="16" x14ac:dyDescent="0.2">
      <c r="A117">
        <v>117</v>
      </c>
      <c r="B117">
        <v>117</v>
      </c>
      <c r="C117" t="s">
        <v>2052</v>
      </c>
      <c r="D117" t="s">
        <v>84</v>
      </c>
      <c r="E117" t="s">
        <v>2051</v>
      </c>
      <c r="F117">
        <v>1</v>
      </c>
      <c r="G117" t="s">
        <v>2050</v>
      </c>
      <c r="H117" t="s">
        <v>812</v>
      </c>
      <c r="I117" t="s">
        <v>248</v>
      </c>
      <c r="J117">
        <v>1</v>
      </c>
      <c r="K117">
        <v>1</v>
      </c>
      <c r="L117" t="s">
        <v>2049</v>
      </c>
      <c r="M117">
        <v>2</v>
      </c>
      <c r="N117" t="s">
        <v>2048</v>
      </c>
      <c r="O117" t="s">
        <v>2047</v>
      </c>
      <c r="P117" t="s">
        <v>2046</v>
      </c>
      <c r="Q117">
        <v>0</v>
      </c>
      <c r="R117">
        <v>0</v>
      </c>
      <c r="T117" t="s">
        <v>5310</v>
      </c>
      <c r="Y117" s="82">
        <v>0.38078703703703703</v>
      </c>
      <c r="Z117">
        <v>354</v>
      </c>
      <c r="AA117" t="s">
        <v>399</v>
      </c>
      <c r="AB117" s="42" t="str">
        <f t="shared" si="1"/>
        <v>,ABSA PRIDE,,,,,17-18km/hr</v>
      </c>
    </row>
    <row r="118" spans="1:28" ht="16" x14ac:dyDescent="0.2">
      <c r="A118">
        <v>118</v>
      </c>
      <c r="B118">
        <v>118</v>
      </c>
      <c r="C118" t="s">
        <v>519</v>
      </c>
      <c r="D118" t="s">
        <v>91</v>
      </c>
      <c r="E118" t="s">
        <v>518</v>
      </c>
      <c r="F118">
        <v>1</v>
      </c>
      <c r="G118" t="s">
        <v>517</v>
      </c>
      <c r="H118" t="s">
        <v>516</v>
      </c>
      <c r="I118" t="s">
        <v>515</v>
      </c>
      <c r="J118">
        <v>5</v>
      </c>
      <c r="K118">
        <v>5</v>
      </c>
      <c r="L118" t="s">
        <v>514</v>
      </c>
      <c r="M118">
        <v>2</v>
      </c>
      <c r="N118" t="s">
        <v>513</v>
      </c>
      <c r="O118" t="s">
        <v>512</v>
      </c>
      <c r="P118" t="s">
        <v>511</v>
      </c>
      <c r="Q118">
        <v>5</v>
      </c>
      <c r="R118">
        <v>5</v>
      </c>
      <c r="W118" t="s">
        <v>5226</v>
      </c>
      <c r="Y118" s="82">
        <v>0.37442129629629628</v>
      </c>
      <c r="Z118">
        <v>332</v>
      </c>
      <c r="AA118" t="s">
        <v>476</v>
      </c>
      <c r="AB118" s="42" t="str">
        <f t="shared" si="1"/>
        <v>,,,,PRE-ACCOM,,12km/hr</v>
      </c>
    </row>
    <row r="119" spans="1:28" ht="16" x14ac:dyDescent="0.2">
      <c r="A119">
        <v>119</v>
      </c>
      <c r="B119">
        <v>119</v>
      </c>
      <c r="C119" t="s">
        <v>2962</v>
      </c>
      <c r="D119" t="s">
        <v>36</v>
      </c>
      <c r="E119" t="s">
        <v>2961</v>
      </c>
      <c r="F119">
        <v>1</v>
      </c>
      <c r="G119" t="s">
        <v>1575</v>
      </c>
      <c r="H119" t="s">
        <v>2960</v>
      </c>
      <c r="I119" t="s">
        <v>2959</v>
      </c>
      <c r="J119">
        <v>0</v>
      </c>
      <c r="K119">
        <v>0</v>
      </c>
      <c r="L119" t="s">
        <v>2958</v>
      </c>
      <c r="M119">
        <v>2</v>
      </c>
      <c r="N119" t="s">
        <v>1182</v>
      </c>
      <c r="O119" t="s">
        <v>568</v>
      </c>
      <c r="P119" t="s">
        <v>2957</v>
      </c>
      <c r="Q119">
        <v>0</v>
      </c>
      <c r="R119">
        <v>0</v>
      </c>
      <c r="Y119" s="82">
        <v>0.45775462962962959</v>
      </c>
      <c r="Z119">
        <v>618</v>
      </c>
      <c r="AA119" t="s">
        <v>598</v>
      </c>
      <c r="AB119" s="42" t="str">
        <f t="shared" si="1"/>
        <v>,,,,,,21-22km/hr</v>
      </c>
    </row>
    <row r="120" spans="1:28" ht="16" x14ac:dyDescent="0.2">
      <c r="A120">
        <v>120</v>
      </c>
      <c r="B120">
        <v>120</v>
      </c>
      <c r="C120" t="s">
        <v>1409</v>
      </c>
      <c r="D120" t="s">
        <v>91</v>
      </c>
      <c r="E120" t="s">
        <v>1408</v>
      </c>
      <c r="F120">
        <v>1</v>
      </c>
      <c r="G120" t="s">
        <v>1407</v>
      </c>
      <c r="H120" t="s">
        <v>629</v>
      </c>
      <c r="I120" t="s">
        <v>122</v>
      </c>
      <c r="J120">
        <v>2</v>
      </c>
      <c r="K120">
        <v>2</v>
      </c>
      <c r="L120" t="s">
        <v>1406</v>
      </c>
      <c r="M120">
        <v>2</v>
      </c>
      <c r="N120" t="s">
        <v>1405</v>
      </c>
      <c r="O120" t="s">
        <v>413</v>
      </c>
      <c r="P120" t="s">
        <v>121</v>
      </c>
      <c r="Q120">
        <v>5</v>
      </c>
      <c r="R120">
        <v>7</v>
      </c>
      <c r="Y120" s="82">
        <v>0.37702546296296297</v>
      </c>
      <c r="Z120">
        <v>341</v>
      </c>
      <c r="AA120" t="s">
        <v>399</v>
      </c>
      <c r="AB120" s="42" t="str">
        <f t="shared" si="1"/>
        <v>,,,,,,17-18km/hr</v>
      </c>
    </row>
    <row r="121" spans="1:28" ht="16" x14ac:dyDescent="0.2">
      <c r="A121">
        <v>121</v>
      </c>
      <c r="B121">
        <v>121</v>
      </c>
      <c r="C121" t="s">
        <v>2619</v>
      </c>
      <c r="D121" t="s">
        <v>36</v>
      </c>
      <c r="E121" t="s">
        <v>2618</v>
      </c>
      <c r="F121">
        <v>1</v>
      </c>
      <c r="G121" t="s">
        <v>2617</v>
      </c>
      <c r="H121" t="s">
        <v>2616</v>
      </c>
      <c r="I121" t="s">
        <v>2615</v>
      </c>
      <c r="J121">
        <v>5</v>
      </c>
      <c r="K121">
        <v>5</v>
      </c>
      <c r="L121" t="s">
        <v>2614</v>
      </c>
      <c r="M121">
        <v>2</v>
      </c>
      <c r="N121" t="s">
        <v>1605</v>
      </c>
      <c r="O121" t="s">
        <v>2613</v>
      </c>
      <c r="P121" t="s">
        <v>2612</v>
      </c>
      <c r="Q121">
        <v>1</v>
      </c>
      <c r="R121">
        <v>1</v>
      </c>
      <c r="T121" t="s">
        <v>5310</v>
      </c>
      <c r="Y121" s="82">
        <v>0.4435763888888889</v>
      </c>
      <c r="Z121">
        <v>569</v>
      </c>
      <c r="AA121" t="s">
        <v>408</v>
      </c>
      <c r="AB121" s="42" t="str">
        <f t="shared" si="1"/>
        <v>,ABSA PRIDE,,,,,19-20km/hr</v>
      </c>
    </row>
    <row r="122" spans="1:28" ht="16" x14ac:dyDescent="0.2">
      <c r="A122">
        <v>122</v>
      </c>
      <c r="B122">
        <v>122</v>
      </c>
      <c r="C122" t="s">
        <v>1184</v>
      </c>
      <c r="D122" t="s">
        <v>36</v>
      </c>
      <c r="E122" t="s">
        <v>1183</v>
      </c>
      <c r="F122">
        <v>1</v>
      </c>
      <c r="G122" t="s">
        <v>1182</v>
      </c>
      <c r="H122" t="s">
        <v>1180</v>
      </c>
      <c r="I122" t="s">
        <v>130</v>
      </c>
      <c r="J122">
        <v>5</v>
      </c>
      <c r="K122">
        <v>5</v>
      </c>
      <c r="L122" t="s">
        <v>1181</v>
      </c>
      <c r="M122">
        <v>2</v>
      </c>
      <c r="N122" t="s">
        <v>685</v>
      </c>
      <c r="O122" t="s">
        <v>1180</v>
      </c>
      <c r="P122" t="s">
        <v>1179</v>
      </c>
      <c r="Q122">
        <v>0</v>
      </c>
      <c r="R122">
        <v>0</v>
      </c>
      <c r="Y122" s="82">
        <v>0.27922453703703703</v>
      </c>
      <c r="Z122">
        <v>6</v>
      </c>
      <c r="AA122" t="s">
        <v>476</v>
      </c>
      <c r="AB122" s="42" t="str">
        <f t="shared" si="1"/>
        <v>,,,,,,12km/hr</v>
      </c>
    </row>
    <row r="123" spans="1:28" ht="16" x14ac:dyDescent="0.2">
      <c r="A123">
        <v>123</v>
      </c>
      <c r="B123">
        <v>123</v>
      </c>
      <c r="C123" t="s">
        <v>2635</v>
      </c>
      <c r="D123" t="s">
        <v>36</v>
      </c>
      <c r="E123" t="s">
        <v>2634</v>
      </c>
      <c r="F123">
        <v>1</v>
      </c>
      <c r="G123" t="s">
        <v>2633</v>
      </c>
      <c r="H123" t="s">
        <v>2629</v>
      </c>
      <c r="I123" t="s">
        <v>2632</v>
      </c>
      <c r="J123">
        <v>0</v>
      </c>
      <c r="K123">
        <v>0</v>
      </c>
      <c r="L123" t="s">
        <v>2631</v>
      </c>
      <c r="M123">
        <v>2</v>
      </c>
      <c r="N123" t="s">
        <v>2630</v>
      </c>
      <c r="O123" t="s">
        <v>2629</v>
      </c>
      <c r="P123" t="s">
        <v>2628</v>
      </c>
      <c r="Q123">
        <v>5</v>
      </c>
      <c r="R123">
        <v>5</v>
      </c>
      <c r="Y123" s="82">
        <v>0.44328703703703703</v>
      </c>
      <c r="Z123">
        <v>568</v>
      </c>
      <c r="AA123" t="s">
        <v>408</v>
      </c>
      <c r="AB123" s="42" t="str">
        <f t="shared" si="1"/>
        <v>,,,,,,19-20km/hr</v>
      </c>
    </row>
    <row r="124" spans="1:28" ht="16" x14ac:dyDescent="0.2">
      <c r="A124">
        <v>125</v>
      </c>
      <c r="B124">
        <v>125</v>
      </c>
      <c r="C124" t="s">
        <v>2059</v>
      </c>
      <c r="D124" t="s">
        <v>91</v>
      </c>
      <c r="E124" t="s">
        <v>2058</v>
      </c>
      <c r="F124">
        <v>1</v>
      </c>
      <c r="G124" t="s">
        <v>2057</v>
      </c>
      <c r="H124" t="s">
        <v>2056</v>
      </c>
      <c r="I124" t="s">
        <v>132</v>
      </c>
      <c r="J124">
        <v>5</v>
      </c>
      <c r="K124">
        <v>5</v>
      </c>
      <c r="L124" t="s">
        <v>2055</v>
      </c>
      <c r="M124">
        <v>2</v>
      </c>
      <c r="N124" t="s">
        <v>1892</v>
      </c>
      <c r="O124" t="s">
        <v>2054</v>
      </c>
      <c r="P124" t="s">
        <v>2053</v>
      </c>
      <c r="Q124">
        <v>3</v>
      </c>
      <c r="R124">
        <v>3</v>
      </c>
      <c r="Y124" s="82">
        <v>0.3498263888888889</v>
      </c>
      <c r="Z124">
        <v>248</v>
      </c>
      <c r="AA124" t="s">
        <v>408</v>
      </c>
      <c r="AB124" s="42" t="str">
        <f t="shared" si="1"/>
        <v>,,,,,,19-20km/hr</v>
      </c>
    </row>
    <row r="125" spans="1:28" ht="16" x14ac:dyDescent="0.2">
      <c r="A125">
        <v>126</v>
      </c>
      <c r="B125">
        <v>126</v>
      </c>
      <c r="C125" t="s">
        <v>1552</v>
      </c>
      <c r="D125" t="s">
        <v>84</v>
      </c>
      <c r="E125" t="s">
        <v>1551</v>
      </c>
      <c r="F125">
        <v>1</v>
      </c>
      <c r="G125" t="s">
        <v>1550</v>
      </c>
      <c r="H125" t="s">
        <v>1549</v>
      </c>
      <c r="I125" t="s">
        <v>140</v>
      </c>
      <c r="J125">
        <v>5</v>
      </c>
      <c r="K125">
        <v>5</v>
      </c>
      <c r="L125" t="s">
        <v>1548</v>
      </c>
      <c r="M125">
        <v>2</v>
      </c>
      <c r="N125" t="s">
        <v>522</v>
      </c>
      <c r="O125" t="s">
        <v>1547</v>
      </c>
      <c r="P125" t="s">
        <v>141</v>
      </c>
      <c r="Q125">
        <v>3</v>
      </c>
      <c r="R125">
        <v>3</v>
      </c>
      <c r="Y125" s="82">
        <v>0.2795138888888889</v>
      </c>
      <c r="Z125">
        <v>7</v>
      </c>
      <c r="AA125" t="s">
        <v>476</v>
      </c>
      <c r="AB125" s="42" t="str">
        <f t="shared" si="1"/>
        <v>,,,,,,12km/hr</v>
      </c>
    </row>
    <row r="126" spans="1:28" ht="16" x14ac:dyDescent="0.2">
      <c r="A126">
        <v>127</v>
      </c>
      <c r="B126">
        <v>127</v>
      </c>
      <c r="C126" t="s">
        <v>2853</v>
      </c>
      <c r="D126" t="s">
        <v>91</v>
      </c>
      <c r="E126" t="s">
        <v>2852</v>
      </c>
      <c r="F126">
        <v>1</v>
      </c>
      <c r="G126" t="s">
        <v>2851</v>
      </c>
      <c r="H126" t="s">
        <v>2850</v>
      </c>
      <c r="I126" t="s">
        <v>2849</v>
      </c>
      <c r="J126">
        <v>2</v>
      </c>
      <c r="K126">
        <v>2</v>
      </c>
      <c r="L126" t="s">
        <v>2848</v>
      </c>
      <c r="M126">
        <v>2</v>
      </c>
      <c r="N126" t="s">
        <v>2847</v>
      </c>
      <c r="O126" t="s">
        <v>2846</v>
      </c>
      <c r="P126" t="s">
        <v>2845</v>
      </c>
      <c r="Q126">
        <v>3</v>
      </c>
      <c r="R126">
        <v>3</v>
      </c>
      <c r="W126" t="s">
        <v>5226</v>
      </c>
      <c r="Y126" s="82">
        <v>0.35040509259259256</v>
      </c>
      <c r="Z126">
        <v>250</v>
      </c>
      <c r="AA126" t="s">
        <v>408</v>
      </c>
      <c r="AB126" s="42" t="str">
        <f t="shared" si="1"/>
        <v>,,,,PRE-ACCOM,,19-20km/hr</v>
      </c>
    </row>
    <row r="127" spans="1:28" ht="16" x14ac:dyDescent="0.2">
      <c r="A127">
        <v>128</v>
      </c>
      <c r="B127">
        <v>128</v>
      </c>
      <c r="C127" t="s">
        <v>147</v>
      </c>
      <c r="D127" t="s">
        <v>84</v>
      </c>
      <c r="E127" t="s">
        <v>534</v>
      </c>
      <c r="F127">
        <v>1</v>
      </c>
      <c r="G127" t="s">
        <v>533</v>
      </c>
      <c r="H127" t="s">
        <v>532</v>
      </c>
      <c r="I127" t="s">
        <v>148</v>
      </c>
      <c r="J127">
        <v>5</v>
      </c>
      <c r="K127">
        <v>6</v>
      </c>
      <c r="L127" t="s">
        <v>531</v>
      </c>
      <c r="M127">
        <v>2</v>
      </c>
      <c r="N127" t="s">
        <v>530</v>
      </c>
      <c r="O127" t="s">
        <v>529</v>
      </c>
      <c r="P127" t="s">
        <v>149</v>
      </c>
      <c r="Q127">
        <v>2</v>
      </c>
      <c r="R127">
        <v>2</v>
      </c>
      <c r="Y127" s="82">
        <v>0.3810763888888889</v>
      </c>
      <c r="Z127">
        <v>355</v>
      </c>
      <c r="AA127" t="s">
        <v>399</v>
      </c>
      <c r="AB127" s="42" t="str">
        <f t="shared" si="1"/>
        <v>,,,,,,17-18km/hr</v>
      </c>
    </row>
    <row r="128" spans="1:28" ht="16" x14ac:dyDescent="0.2">
      <c r="A128">
        <v>129</v>
      </c>
      <c r="B128">
        <v>129</v>
      </c>
      <c r="C128" t="s">
        <v>885</v>
      </c>
      <c r="D128" t="s">
        <v>113</v>
      </c>
      <c r="E128" t="s">
        <v>884</v>
      </c>
      <c r="F128">
        <v>1</v>
      </c>
      <c r="G128" t="s">
        <v>883</v>
      </c>
      <c r="H128" t="s">
        <v>882</v>
      </c>
      <c r="I128" t="s">
        <v>881</v>
      </c>
      <c r="J128">
        <v>0</v>
      </c>
      <c r="K128">
        <v>0</v>
      </c>
      <c r="L128" t="s">
        <v>880</v>
      </c>
      <c r="M128">
        <v>2</v>
      </c>
      <c r="N128" t="s">
        <v>879</v>
      </c>
      <c r="O128" t="s">
        <v>878</v>
      </c>
      <c r="P128" t="s">
        <v>877</v>
      </c>
      <c r="Q128">
        <v>3</v>
      </c>
      <c r="R128">
        <v>3</v>
      </c>
      <c r="Y128" s="82">
        <v>0.29253472222222221</v>
      </c>
      <c r="Z128">
        <v>52</v>
      </c>
      <c r="AA128" t="s">
        <v>608</v>
      </c>
      <c r="AB128" s="42" t="str">
        <f t="shared" si="1"/>
        <v>,,,,,,13-14km/hr</v>
      </c>
    </row>
    <row r="129" spans="1:28" ht="16" x14ac:dyDescent="0.2">
      <c r="A129">
        <v>130</v>
      </c>
      <c r="B129">
        <v>130</v>
      </c>
      <c r="C129" t="s">
        <v>154</v>
      </c>
      <c r="D129" t="s">
        <v>113</v>
      </c>
      <c r="E129" t="s">
        <v>4469</v>
      </c>
      <c r="F129">
        <v>1</v>
      </c>
      <c r="G129" t="s">
        <v>4468</v>
      </c>
      <c r="H129" t="s">
        <v>4465</v>
      </c>
      <c r="I129" t="s">
        <v>155</v>
      </c>
      <c r="J129">
        <v>4</v>
      </c>
      <c r="K129">
        <v>4</v>
      </c>
      <c r="L129" t="s">
        <v>4467</v>
      </c>
      <c r="M129">
        <v>2</v>
      </c>
      <c r="N129" t="s">
        <v>4466</v>
      </c>
      <c r="O129" t="s">
        <v>4465</v>
      </c>
      <c r="P129" t="s">
        <v>156</v>
      </c>
      <c r="Q129">
        <v>2</v>
      </c>
      <c r="R129">
        <v>2</v>
      </c>
      <c r="W129" t="s">
        <v>5226</v>
      </c>
      <c r="Y129" s="82">
        <v>0.41927083333333331</v>
      </c>
      <c r="Z129">
        <v>486</v>
      </c>
      <c r="AA129" t="s">
        <v>399</v>
      </c>
      <c r="AB129" s="42" t="str">
        <f t="shared" si="1"/>
        <v>,,,,PRE-ACCOM,,17-18km/hr</v>
      </c>
    </row>
    <row r="130" spans="1:28" ht="16" x14ac:dyDescent="0.2">
      <c r="A130">
        <v>131</v>
      </c>
      <c r="B130">
        <v>131</v>
      </c>
      <c r="C130" t="s">
        <v>4403</v>
      </c>
      <c r="D130" t="s">
        <v>84</v>
      </c>
      <c r="E130" t="s">
        <v>4402</v>
      </c>
      <c r="F130">
        <v>1</v>
      </c>
      <c r="G130" t="s">
        <v>1510</v>
      </c>
      <c r="H130" t="s">
        <v>4401</v>
      </c>
      <c r="I130" t="s">
        <v>310</v>
      </c>
      <c r="J130">
        <v>3</v>
      </c>
      <c r="K130">
        <v>3</v>
      </c>
      <c r="L130" t="s">
        <v>4400</v>
      </c>
      <c r="M130">
        <v>2</v>
      </c>
      <c r="N130" t="s">
        <v>2610</v>
      </c>
      <c r="O130" t="s">
        <v>4399</v>
      </c>
      <c r="P130" t="s">
        <v>4398</v>
      </c>
      <c r="Q130">
        <v>0</v>
      </c>
      <c r="R130">
        <v>0</v>
      </c>
      <c r="Y130" s="82">
        <v>0.43055555555555558</v>
      </c>
      <c r="Z130">
        <v>524</v>
      </c>
      <c r="AA130" t="s">
        <v>408</v>
      </c>
      <c r="AB130" s="42" t="str">
        <f t="shared" ref="AB130:AB193" si="2">CONCATENATE(S130,",",T130,",",U130,",",V130,",",W130,",",X130,",",AA130)</f>
        <v>,,,,,,19-20km/hr</v>
      </c>
    </row>
    <row r="131" spans="1:28" ht="16" x14ac:dyDescent="0.2">
      <c r="A131">
        <v>132</v>
      </c>
      <c r="B131">
        <v>132</v>
      </c>
      <c r="C131" t="s">
        <v>169</v>
      </c>
      <c r="D131" t="s">
        <v>84</v>
      </c>
      <c r="E131" t="s">
        <v>4206</v>
      </c>
      <c r="F131">
        <v>1</v>
      </c>
      <c r="G131" t="s">
        <v>4205</v>
      </c>
      <c r="H131" t="s">
        <v>4204</v>
      </c>
      <c r="I131" t="s">
        <v>170</v>
      </c>
      <c r="J131">
        <v>3</v>
      </c>
      <c r="K131">
        <v>3</v>
      </c>
      <c r="L131" t="s">
        <v>4203</v>
      </c>
      <c r="M131">
        <v>2</v>
      </c>
      <c r="N131" t="s">
        <v>4202</v>
      </c>
      <c r="O131" t="s">
        <v>4201</v>
      </c>
      <c r="P131" t="s">
        <v>171</v>
      </c>
      <c r="Q131">
        <v>2</v>
      </c>
      <c r="R131">
        <v>3</v>
      </c>
      <c r="X131" t="s">
        <v>5228</v>
      </c>
      <c r="Y131" s="82">
        <v>0.38165509259259256</v>
      </c>
      <c r="Z131">
        <v>357</v>
      </c>
      <c r="AA131" t="s">
        <v>399</v>
      </c>
      <c r="AB131" s="42" t="str">
        <f t="shared" si="2"/>
        <v>,,,,,COACH TRANSFER,17-18km/hr</v>
      </c>
    </row>
    <row r="132" spans="1:28" ht="16" x14ac:dyDescent="0.2">
      <c r="A132">
        <v>133</v>
      </c>
      <c r="B132">
        <v>133</v>
      </c>
      <c r="C132" t="s">
        <v>4862</v>
      </c>
      <c r="D132" t="s">
        <v>36</v>
      </c>
      <c r="E132" t="s">
        <v>4179</v>
      </c>
      <c r="F132">
        <v>1</v>
      </c>
      <c r="G132" t="s">
        <v>965</v>
      </c>
      <c r="H132" t="s">
        <v>4178</v>
      </c>
      <c r="I132" t="s">
        <v>4177</v>
      </c>
      <c r="J132">
        <v>3</v>
      </c>
      <c r="K132">
        <v>3</v>
      </c>
      <c r="L132" t="s">
        <v>4176</v>
      </c>
      <c r="M132">
        <v>2</v>
      </c>
      <c r="N132" t="s">
        <v>4175</v>
      </c>
      <c r="O132" t="s">
        <v>4174</v>
      </c>
      <c r="P132" t="s">
        <v>4173</v>
      </c>
      <c r="Q132">
        <v>0</v>
      </c>
      <c r="R132">
        <v>0</v>
      </c>
      <c r="Y132" s="82">
        <v>0.45746527777777773</v>
      </c>
      <c r="Z132">
        <v>617</v>
      </c>
      <c r="AA132" t="s">
        <v>598</v>
      </c>
      <c r="AB132" s="42" t="str">
        <f t="shared" si="2"/>
        <v>,,,,,,21-22km/hr</v>
      </c>
    </row>
    <row r="133" spans="1:28" ht="16" x14ac:dyDescent="0.2">
      <c r="A133">
        <v>134</v>
      </c>
      <c r="B133">
        <v>134</v>
      </c>
      <c r="C133" t="s">
        <v>3964</v>
      </c>
      <c r="D133" t="s">
        <v>84</v>
      </c>
      <c r="E133" t="s">
        <v>3963</v>
      </c>
      <c r="F133">
        <v>1</v>
      </c>
      <c r="G133" t="s">
        <v>2610</v>
      </c>
      <c r="H133" t="s">
        <v>3962</v>
      </c>
      <c r="I133" t="s">
        <v>3961</v>
      </c>
      <c r="J133">
        <v>0</v>
      </c>
      <c r="K133">
        <v>0</v>
      </c>
      <c r="L133" t="s">
        <v>3960</v>
      </c>
      <c r="M133">
        <v>2</v>
      </c>
      <c r="N133" t="s">
        <v>473</v>
      </c>
      <c r="O133" t="s">
        <v>3959</v>
      </c>
      <c r="P133" t="s">
        <v>3958</v>
      </c>
      <c r="Q133">
        <v>4</v>
      </c>
      <c r="R133">
        <v>4</v>
      </c>
      <c r="Y133" s="82">
        <v>0.38194444444444442</v>
      </c>
      <c r="Z133">
        <v>358</v>
      </c>
      <c r="AA133" t="s">
        <v>399</v>
      </c>
      <c r="AB133" s="42" t="str">
        <f t="shared" si="2"/>
        <v>,,,,,,17-18km/hr</v>
      </c>
    </row>
    <row r="134" spans="1:28" ht="16" x14ac:dyDescent="0.2">
      <c r="A134">
        <v>135</v>
      </c>
      <c r="B134">
        <v>135</v>
      </c>
      <c r="C134" t="s">
        <v>2408</v>
      </c>
      <c r="D134" t="s">
        <v>36</v>
      </c>
      <c r="E134" t="s">
        <v>2407</v>
      </c>
      <c r="F134">
        <v>1</v>
      </c>
      <c r="G134" t="s">
        <v>613</v>
      </c>
      <c r="H134" t="s">
        <v>2406</v>
      </c>
      <c r="I134" t="s">
        <v>2405</v>
      </c>
      <c r="J134">
        <v>0</v>
      </c>
      <c r="K134">
        <v>0</v>
      </c>
      <c r="L134" t="s">
        <v>2404</v>
      </c>
      <c r="M134">
        <v>2</v>
      </c>
      <c r="N134" t="s">
        <v>2403</v>
      </c>
      <c r="O134" t="s">
        <v>2402</v>
      </c>
      <c r="P134" t="s">
        <v>2401</v>
      </c>
      <c r="Q134">
        <v>4</v>
      </c>
      <c r="R134">
        <v>4</v>
      </c>
      <c r="Y134" s="82">
        <v>0.39959490740740744</v>
      </c>
      <c r="Z134">
        <v>418</v>
      </c>
      <c r="AA134" t="s">
        <v>399</v>
      </c>
      <c r="AB134" s="42" t="str">
        <f t="shared" si="2"/>
        <v>,,,,,,17-18km/hr</v>
      </c>
    </row>
    <row r="135" spans="1:28" ht="16" x14ac:dyDescent="0.2">
      <c r="A135">
        <v>136</v>
      </c>
      <c r="B135">
        <v>136</v>
      </c>
      <c r="C135" t="s">
        <v>4863</v>
      </c>
      <c r="D135" t="s">
        <v>36</v>
      </c>
      <c r="E135" t="s">
        <v>4864</v>
      </c>
      <c r="F135">
        <v>1</v>
      </c>
      <c r="G135" t="s">
        <v>1932</v>
      </c>
      <c r="H135" t="s">
        <v>4865</v>
      </c>
      <c r="I135" t="s">
        <v>124</v>
      </c>
      <c r="J135">
        <v>4</v>
      </c>
      <c r="K135">
        <v>6</v>
      </c>
      <c r="L135" t="s">
        <v>4866</v>
      </c>
      <c r="M135">
        <v>2</v>
      </c>
      <c r="N135" t="s">
        <v>1468</v>
      </c>
      <c r="O135" t="s">
        <v>2158</v>
      </c>
      <c r="P135" t="s">
        <v>125</v>
      </c>
      <c r="Q135">
        <v>2</v>
      </c>
      <c r="R135">
        <v>2</v>
      </c>
      <c r="T135" t="s">
        <v>5310</v>
      </c>
      <c r="Y135" s="82">
        <v>0.36168981481481483</v>
      </c>
      <c r="Z135">
        <v>289</v>
      </c>
      <c r="AB135" s="42" t="str">
        <f t="shared" si="2"/>
        <v>,ABSA PRIDE,,,,,</v>
      </c>
    </row>
    <row r="136" spans="1:28" ht="16" x14ac:dyDescent="0.2">
      <c r="A136">
        <v>137</v>
      </c>
      <c r="B136">
        <v>137</v>
      </c>
      <c r="C136" t="s">
        <v>3971</v>
      </c>
      <c r="D136" t="s">
        <v>84</v>
      </c>
      <c r="E136" t="s">
        <v>3970</v>
      </c>
      <c r="F136">
        <v>1</v>
      </c>
      <c r="G136" t="s">
        <v>418</v>
      </c>
      <c r="H136" t="s">
        <v>3969</v>
      </c>
      <c r="I136" t="s">
        <v>3968</v>
      </c>
      <c r="J136">
        <v>3</v>
      </c>
      <c r="K136">
        <v>4</v>
      </c>
      <c r="L136" t="s">
        <v>3967</v>
      </c>
      <c r="M136">
        <v>2</v>
      </c>
      <c r="N136" t="s">
        <v>3635</v>
      </c>
      <c r="O136" t="s">
        <v>3966</v>
      </c>
      <c r="P136" t="s">
        <v>3965</v>
      </c>
      <c r="Q136">
        <v>3</v>
      </c>
      <c r="R136">
        <v>3</v>
      </c>
      <c r="Y136" s="82">
        <v>0.38223379629629628</v>
      </c>
      <c r="Z136">
        <v>359</v>
      </c>
      <c r="AA136" t="s">
        <v>399</v>
      </c>
      <c r="AB136" s="42" t="str">
        <f t="shared" si="2"/>
        <v>,,,,,,17-18km/hr</v>
      </c>
    </row>
    <row r="137" spans="1:28" ht="16" x14ac:dyDescent="0.2">
      <c r="A137">
        <v>138</v>
      </c>
      <c r="B137">
        <v>138</v>
      </c>
      <c r="C137" t="s">
        <v>3798</v>
      </c>
      <c r="D137" t="s">
        <v>91</v>
      </c>
      <c r="E137" t="s">
        <v>3797</v>
      </c>
      <c r="F137">
        <v>1</v>
      </c>
      <c r="G137" t="s">
        <v>2441</v>
      </c>
      <c r="H137" t="s">
        <v>3796</v>
      </c>
      <c r="I137" t="s">
        <v>3795</v>
      </c>
      <c r="J137">
        <v>3</v>
      </c>
      <c r="K137">
        <v>3</v>
      </c>
      <c r="L137" t="s">
        <v>3794</v>
      </c>
      <c r="M137">
        <v>2</v>
      </c>
      <c r="N137" t="s">
        <v>3793</v>
      </c>
      <c r="O137" t="s">
        <v>2028</v>
      </c>
      <c r="P137" t="s">
        <v>3792</v>
      </c>
      <c r="Q137">
        <v>1</v>
      </c>
      <c r="R137">
        <v>1</v>
      </c>
      <c r="V137" t="s">
        <v>5332</v>
      </c>
      <c r="Y137" s="82">
        <v>0.35098379629629628</v>
      </c>
      <c r="Z137">
        <v>252</v>
      </c>
      <c r="AA137" t="s">
        <v>408</v>
      </c>
      <c r="AB137" s="42" t="str">
        <f t="shared" si="2"/>
        <v>,,,AVIS UPGRADE,,,19-20km/hr</v>
      </c>
    </row>
    <row r="138" spans="1:28" ht="16" x14ac:dyDescent="0.2">
      <c r="A138">
        <v>139</v>
      </c>
      <c r="B138">
        <v>139</v>
      </c>
      <c r="C138" t="s">
        <v>3732</v>
      </c>
      <c r="D138" t="s">
        <v>84</v>
      </c>
      <c r="E138" t="s">
        <v>3731</v>
      </c>
      <c r="F138">
        <v>1</v>
      </c>
      <c r="G138" t="s">
        <v>3730</v>
      </c>
      <c r="H138" t="s">
        <v>3729</v>
      </c>
      <c r="I138" t="s">
        <v>3728</v>
      </c>
      <c r="J138">
        <v>3</v>
      </c>
      <c r="K138">
        <v>3</v>
      </c>
      <c r="L138" t="s">
        <v>3727</v>
      </c>
      <c r="M138">
        <v>2</v>
      </c>
      <c r="N138" t="s">
        <v>2354</v>
      </c>
      <c r="O138" t="s">
        <v>3726</v>
      </c>
      <c r="P138" t="s">
        <v>3725</v>
      </c>
      <c r="Q138">
        <v>0</v>
      </c>
      <c r="R138">
        <v>0</v>
      </c>
      <c r="Y138" s="82">
        <v>0.43026620370370372</v>
      </c>
      <c r="Z138">
        <v>523</v>
      </c>
      <c r="AA138" t="s">
        <v>408</v>
      </c>
      <c r="AB138" s="42" t="str">
        <f t="shared" si="2"/>
        <v>,,,,,,19-20km/hr</v>
      </c>
    </row>
    <row r="139" spans="1:28" ht="16" x14ac:dyDescent="0.2">
      <c r="A139">
        <v>140</v>
      </c>
      <c r="B139">
        <v>140</v>
      </c>
      <c r="C139" t="s">
        <v>4867</v>
      </c>
      <c r="D139" t="s">
        <v>113</v>
      </c>
      <c r="E139" t="s">
        <v>4868</v>
      </c>
      <c r="F139">
        <v>1</v>
      </c>
      <c r="G139" t="s">
        <v>4869</v>
      </c>
      <c r="H139" t="s">
        <v>4870</v>
      </c>
      <c r="I139" t="s">
        <v>185</v>
      </c>
      <c r="J139">
        <v>7</v>
      </c>
      <c r="K139">
        <v>7</v>
      </c>
      <c r="L139" t="s">
        <v>4871</v>
      </c>
      <c r="M139">
        <v>2</v>
      </c>
      <c r="N139" t="s">
        <v>874</v>
      </c>
      <c r="O139" t="s">
        <v>4872</v>
      </c>
      <c r="P139" t="s">
        <v>186</v>
      </c>
      <c r="Q139">
        <v>6</v>
      </c>
      <c r="R139">
        <v>6</v>
      </c>
      <c r="Y139" s="82">
        <v>0.44386574074074076</v>
      </c>
      <c r="Z139">
        <v>570</v>
      </c>
      <c r="AB139" s="42" t="str">
        <f t="shared" si="2"/>
        <v>,,,,,,</v>
      </c>
    </row>
    <row r="140" spans="1:28" ht="16" x14ac:dyDescent="0.2">
      <c r="A140">
        <v>141</v>
      </c>
      <c r="B140">
        <v>141</v>
      </c>
      <c r="C140" t="s">
        <v>3681</v>
      </c>
      <c r="D140" t="s">
        <v>84</v>
      </c>
      <c r="E140" t="s">
        <v>3680</v>
      </c>
      <c r="F140">
        <v>1</v>
      </c>
      <c r="G140" t="s">
        <v>1016</v>
      </c>
      <c r="H140" t="s">
        <v>3679</v>
      </c>
      <c r="I140" t="s">
        <v>3678</v>
      </c>
      <c r="J140">
        <v>0</v>
      </c>
      <c r="K140">
        <v>0</v>
      </c>
      <c r="L140" t="s">
        <v>3677</v>
      </c>
      <c r="M140">
        <v>2</v>
      </c>
      <c r="N140" t="s">
        <v>935</v>
      </c>
      <c r="O140" t="s">
        <v>3676</v>
      </c>
      <c r="P140" t="s">
        <v>3675</v>
      </c>
      <c r="Q140">
        <v>3</v>
      </c>
      <c r="R140">
        <v>4</v>
      </c>
      <c r="Y140" s="82">
        <v>0.27980324074074076</v>
      </c>
      <c r="Z140">
        <v>8</v>
      </c>
      <c r="AA140" t="s">
        <v>476</v>
      </c>
      <c r="AB140" s="42" t="str">
        <f t="shared" si="2"/>
        <v>,,,,,,12km/hr</v>
      </c>
    </row>
    <row r="141" spans="1:28" ht="16" x14ac:dyDescent="0.2">
      <c r="A141">
        <v>142</v>
      </c>
      <c r="B141">
        <v>142</v>
      </c>
      <c r="C141" t="s">
        <v>3576</v>
      </c>
      <c r="D141" t="s">
        <v>36</v>
      </c>
      <c r="E141" t="s">
        <v>3575</v>
      </c>
      <c r="F141">
        <v>1</v>
      </c>
      <c r="G141" t="s">
        <v>749</v>
      </c>
      <c r="H141" t="s">
        <v>3572</v>
      </c>
      <c r="I141" t="s">
        <v>322</v>
      </c>
      <c r="J141">
        <v>3</v>
      </c>
      <c r="K141">
        <v>4</v>
      </c>
      <c r="L141" t="s">
        <v>3574</v>
      </c>
      <c r="M141">
        <v>2</v>
      </c>
      <c r="N141" t="s">
        <v>3573</v>
      </c>
      <c r="O141" t="s">
        <v>3572</v>
      </c>
      <c r="P141" t="s">
        <v>3571</v>
      </c>
      <c r="Q141">
        <v>0</v>
      </c>
      <c r="R141">
        <v>0</v>
      </c>
      <c r="T141" t="s">
        <v>5310</v>
      </c>
      <c r="Y141" s="82">
        <v>0.29282407407407407</v>
      </c>
      <c r="Z141">
        <v>53</v>
      </c>
      <c r="AA141" t="s">
        <v>608</v>
      </c>
      <c r="AB141" s="42" t="str">
        <f t="shared" si="2"/>
        <v>,ABSA PRIDE,,,,,13-14km/hr</v>
      </c>
    </row>
    <row r="142" spans="1:28" ht="16" x14ac:dyDescent="0.2">
      <c r="A142">
        <v>143</v>
      </c>
      <c r="B142">
        <v>143</v>
      </c>
      <c r="C142" t="s">
        <v>5349</v>
      </c>
      <c r="D142" t="s">
        <v>91</v>
      </c>
      <c r="E142" t="s">
        <v>3498</v>
      </c>
      <c r="F142">
        <v>1</v>
      </c>
      <c r="G142" t="s">
        <v>1054</v>
      </c>
      <c r="H142" t="s">
        <v>3497</v>
      </c>
      <c r="I142" t="s">
        <v>158</v>
      </c>
      <c r="J142">
        <v>3</v>
      </c>
      <c r="K142">
        <v>3</v>
      </c>
      <c r="L142" t="s">
        <v>3496</v>
      </c>
      <c r="M142">
        <v>2</v>
      </c>
      <c r="N142" t="s">
        <v>402</v>
      </c>
      <c r="O142" t="s">
        <v>3495</v>
      </c>
      <c r="P142" t="s">
        <v>3494</v>
      </c>
      <c r="Q142">
        <v>0</v>
      </c>
      <c r="R142">
        <v>1</v>
      </c>
      <c r="Y142" s="82">
        <v>0.28877314814814814</v>
      </c>
      <c r="Z142">
        <v>39</v>
      </c>
      <c r="AA142" t="s">
        <v>441</v>
      </c>
      <c r="AB142" s="42" t="str">
        <f t="shared" si="2"/>
        <v>,,,,,,15-16km/hr</v>
      </c>
    </row>
    <row r="143" spans="1:28" ht="16" x14ac:dyDescent="0.2">
      <c r="A143">
        <v>144</v>
      </c>
      <c r="B143">
        <v>144</v>
      </c>
      <c r="C143" t="s">
        <v>3463</v>
      </c>
      <c r="D143" t="s">
        <v>36</v>
      </c>
      <c r="E143" t="s">
        <v>3462</v>
      </c>
      <c r="F143">
        <v>1</v>
      </c>
      <c r="G143" t="s">
        <v>3461</v>
      </c>
      <c r="H143" t="s">
        <v>3460</v>
      </c>
      <c r="I143" t="s">
        <v>3459</v>
      </c>
      <c r="J143">
        <v>3</v>
      </c>
      <c r="K143">
        <v>3</v>
      </c>
      <c r="L143" t="s">
        <v>3458</v>
      </c>
      <c r="M143">
        <v>2</v>
      </c>
      <c r="N143" t="s">
        <v>3457</v>
      </c>
      <c r="O143" t="s">
        <v>3456</v>
      </c>
      <c r="P143" t="s">
        <v>3455</v>
      </c>
      <c r="Q143">
        <v>0</v>
      </c>
      <c r="R143">
        <v>0</v>
      </c>
      <c r="Y143" s="82">
        <v>0.33738425925925924</v>
      </c>
      <c r="Z143">
        <v>205</v>
      </c>
      <c r="AA143" t="s">
        <v>441</v>
      </c>
      <c r="AB143" s="42" t="str">
        <f t="shared" si="2"/>
        <v>,,,,,,15-16km/hr</v>
      </c>
    </row>
    <row r="144" spans="1:28" ht="16" x14ac:dyDescent="0.2">
      <c r="A144">
        <v>145</v>
      </c>
      <c r="B144">
        <v>145</v>
      </c>
      <c r="C144" t="s">
        <v>4590</v>
      </c>
      <c r="D144" t="s">
        <v>84</v>
      </c>
      <c r="E144" t="s">
        <v>4589</v>
      </c>
      <c r="F144">
        <v>1</v>
      </c>
      <c r="G144" t="s">
        <v>1567</v>
      </c>
      <c r="H144" t="s">
        <v>4588</v>
      </c>
      <c r="I144" t="s">
        <v>4587</v>
      </c>
      <c r="J144">
        <v>3</v>
      </c>
      <c r="K144">
        <v>3</v>
      </c>
      <c r="L144" t="s">
        <v>4586</v>
      </c>
      <c r="M144">
        <v>2</v>
      </c>
      <c r="N144" t="s">
        <v>4585</v>
      </c>
      <c r="O144" t="s">
        <v>4584</v>
      </c>
      <c r="P144" t="s">
        <v>4583</v>
      </c>
      <c r="Q144">
        <v>0</v>
      </c>
      <c r="R144">
        <v>0</v>
      </c>
      <c r="Y144" s="82">
        <v>0.3220486111111111</v>
      </c>
      <c r="Z144">
        <v>153</v>
      </c>
      <c r="AA144" t="s">
        <v>441</v>
      </c>
      <c r="AB144" s="42" t="str">
        <f t="shared" si="2"/>
        <v>,,,,,,15-16km/hr</v>
      </c>
    </row>
    <row r="145" spans="1:28" ht="16" x14ac:dyDescent="0.2">
      <c r="A145">
        <v>146</v>
      </c>
      <c r="B145">
        <v>146</v>
      </c>
      <c r="C145" t="s">
        <v>1941</v>
      </c>
      <c r="D145" t="s">
        <v>91</v>
      </c>
      <c r="E145" t="s">
        <v>1940</v>
      </c>
      <c r="F145">
        <v>1</v>
      </c>
      <c r="G145" t="s">
        <v>1939</v>
      </c>
      <c r="H145" t="s">
        <v>1938</v>
      </c>
      <c r="I145" t="s">
        <v>367</v>
      </c>
      <c r="J145">
        <v>1</v>
      </c>
      <c r="K145">
        <v>1</v>
      </c>
      <c r="L145" t="s">
        <v>1937</v>
      </c>
      <c r="M145">
        <v>2</v>
      </c>
      <c r="N145" t="s">
        <v>1936</v>
      </c>
      <c r="O145" t="s">
        <v>1935</v>
      </c>
      <c r="P145" t="s">
        <v>139</v>
      </c>
      <c r="Q145">
        <v>4</v>
      </c>
      <c r="R145">
        <v>4</v>
      </c>
      <c r="Y145" s="82">
        <v>0.28009259259259262</v>
      </c>
      <c r="Z145">
        <v>9</v>
      </c>
      <c r="AA145" t="s">
        <v>476</v>
      </c>
      <c r="AB145" s="42" t="str">
        <f t="shared" si="2"/>
        <v>,,,,,,12km/hr</v>
      </c>
    </row>
    <row r="146" spans="1:28" ht="16" x14ac:dyDescent="0.2">
      <c r="A146">
        <v>147</v>
      </c>
      <c r="B146">
        <v>147</v>
      </c>
      <c r="C146" t="s">
        <v>3445</v>
      </c>
      <c r="D146" t="s">
        <v>84</v>
      </c>
      <c r="E146" t="s">
        <v>3444</v>
      </c>
      <c r="F146">
        <v>1</v>
      </c>
      <c r="G146" t="s">
        <v>1929</v>
      </c>
      <c r="H146" t="s">
        <v>3443</v>
      </c>
      <c r="I146" t="s">
        <v>345</v>
      </c>
      <c r="J146">
        <v>3</v>
      </c>
      <c r="K146">
        <v>4</v>
      </c>
      <c r="L146" t="s">
        <v>3442</v>
      </c>
      <c r="M146">
        <v>2</v>
      </c>
      <c r="N146" t="s">
        <v>473</v>
      </c>
      <c r="O146" t="s">
        <v>3441</v>
      </c>
      <c r="P146" t="s">
        <v>346</v>
      </c>
      <c r="Q146">
        <v>2</v>
      </c>
      <c r="R146">
        <v>2</v>
      </c>
      <c r="Y146" s="82">
        <v>0.32233796296296297</v>
      </c>
      <c r="Z146">
        <v>154</v>
      </c>
      <c r="AA146" t="s">
        <v>441</v>
      </c>
      <c r="AB146" s="42" t="str">
        <f t="shared" si="2"/>
        <v>,,,,,,15-16km/hr</v>
      </c>
    </row>
    <row r="147" spans="1:28" ht="16" x14ac:dyDescent="0.2">
      <c r="A147">
        <v>148</v>
      </c>
      <c r="B147">
        <v>148</v>
      </c>
      <c r="C147" t="s">
        <v>3380</v>
      </c>
      <c r="D147" t="s">
        <v>36</v>
      </c>
      <c r="E147" t="s">
        <v>3379</v>
      </c>
      <c r="F147">
        <v>1</v>
      </c>
      <c r="G147" t="s">
        <v>3378</v>
      </c>
      <c r="H147" t="s">
        <v>3377</v>
      </c>
      <c r="I147" t="s">
        <v>126</v>
      </c>
      <c r="J147">
        <v>3</v>
      </c>
      <c r="K147">
        <v>3</v>
      </c>
      <c r="L147" t="s">
        <v>3376</v>
      </c>
      <c r="M147">
        <v>2</v>
      </c>
      <c r="N147" t="s">
        <v>3375</v>
      </c>
      <c r="O147" t="s">
        <v>3374</v>
      </c>
      <c r="P147" t="s">
        <v>127</v>
      </c>
      <c r="Q147">
        <v>4</v>
      </c>
      <c r="R147">
        <v>4</v>
      </c>
      <c r="Y147" s="82">
        <v>0.47297453703703707</v>
      </c>
      <c r="Z147">
        <v>636</v>
      </c>
      <c r="AA147" t="s">
        <v>598</v>
      </c>
      <c r="AB147" s="42" t="str">
        <f t="shared" si="2"/>
        <v>,,,,,,21-22km/hr</v>
      </c>
    </row>
    <row r="148" spans="1:28" ht="16" x14ac:dyDescent="0.2">
      <c r="A148">
        <v>149</v>
      </c>
      <c r="B148">
        <v>149</v>
      </c>
      <c r="C148" t="s">
        <v>1311</v>
      </c>
      <c r="D148" t="s">
        <v>36</v>
      </c>
      <c r="E148" t="s">
        <v>1310</v>
      </c>
      <c r="F148">
        <v>1</v>
      </c>
      <c r="G148" t="s">
        <v>1309</v>
      </c>
      <c r="H148" t="s">
        <v>1308</v>
      </c>
      <c r="I148" t="s">
        <v>131</v>
      </c>
      <c r="J148">
        <v>9</v>
      </c>
      <c r="K148">
        <v>9</v>
      </c>
      <c r="L148" t="s">
        <v>1307</v>
      </c>
      <c r="M148">
        <v>2</v>
      </c>
      <c r="N148" t="s">
        <v>1306</v>
      </c>
      <c r="O148" t="s">
        <v>1305</v>
      </c>
      <c r="P148" t="s">
        <v>1304</v>
      </c>
      <c r="Q148">
        <v>0</v>
      </c>
      <c r="R148">
        <v>0</v>
      </c>
      <c r="Y148" s="82">
        <v>0.47789351851851852</v>
      </c>
      <c r="Z148">
        <v>653</v>
      </c>
      <c r="AA148" t="s">
        <v>433</v>
      </c>
      <c r="AB148" s="42" t="str">
        <f t="shared" si="2"/>
        <v>,,,,,,23-24km/hr</v>
      </c>
    </row>
    <row r="149" spans="1:28" ht="16" x14ac:dyDescent="0.2">
      <c r="A149">
        <v>150</v>
      </c>
      <c r="B149">
        <v>150</v>
      </c>
      <c r="C149" t="s">
        <v>698</v>
      </c>
      <c r="D149" t="s">
        <v>84</v>
      </c>
      <c r="E149" t="s">
        <v>697</v>
      </c>
      <c r="F149">
        <v>1</v>
      </c>
      <c r="G149" t="s">
        <v>696</v>
      </c>
      <c r="H149" t="s">
        <v>695</v>
      </c>
      <c r="I149" t="s">
        <v>694</v>
      </c>
      <c r="J149">
        <v>0</v>
      </c>
      <c r="K149">
        <v>0</v>
      </c>
      <c r="L149" t="s">
        <v>693</v>
      </c>
      <c r="M149">
        <v>2</v>
      </c>
      <c r="N149" t="s">
        <v>692</v>
      </c>
      <c r="O149" t="s">
        <v>688</v>
      </c>
      <c r="P149" t="s">
        <v>691</v>
      </c>
      <c r="Q149">
        <v>4</v>
      </c>
      <c r="R149">
        <v>5</v>
      </c>
      <c r="T149" t="s">
        <v>5310</v>
      </c>
      <c r="Y149" s="82">
        <v>0.29311342592592593</v>
      </c>
      <c r="Z149">
        <v>54</v>
      </c>
      <c r="AA149" t="s">
        <v>608</v>
      </c>
      <c r="AB149" s="42" t="str">
        <f t="shared" si="2"/>
        <v>,ABSA PRIDE,,,,,13-14km/hr</v>
      </c>
    </row>
    <row r="150" spans="1:28" ht="16" x14ac:dyDescent="0.2">
      <c r="A150">
        <v>151</v>
      </c>
      <c r="B150">
        <v>151</v>
      </c>
      <c r="C150" t="s">
        <v>3194</v>
      </c>
      <c r="D150" t="s">
        <v>36</v>
      </c>
      <c r="E150" t="s">
        <v>3193</v>
      </c>
      <c r="F150">
        <v>1</v>
      </c>
      <c r="G150" t="s">
        <v>2365</v>
      </c>
      <c r="H150" t="s">
        <v>3192</v>
      </c>
      <c r="I150" t="s">
        <v>3191</v>
      </c>
      <c r="J150">
        <v>3</v>
      </c>
      <c r="K150">
        <v>3</v>
      </c>
      <c r="L150" t="s">
        <v>3190</v>
      </c>
      <c r="M150">
        <v>2</v>
      </c>
      <c r="N150" t="s">
        <v>605</v>
      </c>
      <c r="O150" t="s">
        <v>3189</v>
      </c>
      <c r="P150" t="s">
        <v>3188</v>
      </c>
      <c r="Q150">
        <v>2</v>
      </c>
      <c r="R150">
        <v>2</v>
      </c>
      <c r="X150" t="s">
        <v>5228</v>
      </c>
      <c r="Y150" s="82">
        <v>0.45804398148148145</v>
      </c>
      <c r="Z150">
        <v>619</v>
      </c>
      <c r="AA150" t="s">
        <v>598</v>
      </c>
      <c r="AB150" s="42" t="str">
        <f t="shared" si="2"/>
        <v>,,,,,COACH TRANSFER,21-22km/hr</v>
      </c>
    </row>
    <row r="151" spans="1:28" ht="16" x14ac:dyDescent="0.2">
      <c r="A151">
        <v>152</v>
      </c>
      <c r="B151">
        <v>152</v>
      </c>
      <c r="C151" t="s">
        <v>144</v>
      </c>
      <c r="D151" t="s">
        <v>91</v>
      </c>
      <c r="E151" t="s">
        <v>3173</v>
      </c>
      <c r="F151">
        <v>1</v>
      </c>
      <c r="G151" t="s">
        <v>513</v>
      </c>
      <c r="H151" t="s">
        <v>3172</v>
      </c>
      <c r="I151" t="s">
        <v>146</v>
      </c>
      <c r="J151">
        <v>4</v>
      </c>
      <c r="K151">
        <v>4</v>
      </c>
      <c r="L151" t="s">
        <v>3171</v>
      </c>
      <c r="M151">
        <v>2</v>
      </c>
      <c r="N151" t="s">
        <v>3170</v>
      </c>
      <c r="O151" t="s">
        <v>3169</v>
      </c>
      <c r="P151" t="s">
        <v>379</v>
      </c>
      <c r="Q151">
        <v>2</v>
      </c>
      <c r="R151">
        <v>2</v>
      </c>
      <c r="Y151" s="82">
        <v>0.3125</v>
      </c>
      <c r="Z151">
        <v>120</v>
      </c>
      <c r="AA151" t="s">
        <v>608</v>
      </c>
      <c r="AB151" s="42" t="str">
        <f t="shared" si="2"/>
        <v>,,,,,,13-14km/hr</v>
      </c>
    </row>
    <row r="152" spans="1:28" ht="16" x14ac:dyDescent="0.2">
      <c r="A152">
        <v>153</v>
      </c>
      <c r="B152">
        <v>153</v>
      </c>
      <c r="C152" t="s">
        <v>3168</v>
      </c>
      <c r="D152" t="s">
        <v>91</v>
      </c>
      <c r="E152" t="s">
        <v>3167</v>
      </c>
      <c r="F152">
        <v>1</v>
      </c>
      <c r="G152" t="s">
        <v>438</v>
      </c>
      <c r="H152" t="s">
        <v>641</v>
      </c>
      <c r="I152" t="s">
        <v>3166</v>
      </c>
      <c r="J152">
        <v>0</v>
      </c>
      <c r="K152">
        <v>0</v>
      </c>
      <c r="L152" t="s">
        <v>3165</v>
      </c>
      <c r="M152">
        <v>2</v>
      </c>
      <c r="N152" t="s">
        <v>2741</v>
      </c>
      <c r="O152" t="s">
        <v>3164</v>
      </c>
      <c r="P152" t="s">
        <v>3163</v>
      </c>
      <c r="Q152">
        <v>2</v>
      </c>
      <c r="R152">
        <v>2</v>
      </c>
      <c r="Y152" s="82">
        <v>0.31365740740740738</v>
      </c>
      <c r="Z152">
        <v>124</v>
      </c>
      <c r="AA152" t="s">
        <v>441</v>
      </c>
      <c r="AB152" s="42" t="str">
        <f t="shared" si="2"/>
        <v>,,,,,,15-16km/hr</v>
      </c>
    </row>
    <row r="153" spans="1:28" ht="16" x14ac:dyDescent="0.2">
      <c r="A153">
        <v>154</v>
      </c>
      <c r="B153">
        <v>154</v>
      </c>
      <c r="C153" t="s">
        <v>3110</v>
      </c>
      <c r="D153" t="s">
        <v>84</v>
      </c>
      <c r="E153" t="s">
        <v>3109</v>
      </c>
      <c r="F153">
        <v>1</v>
      </c>
      <c r="G153" t="s">
        <v>549</v>
      </c>
      <c r="H153" t="s">
        <v>3108</v>
      </c>
      <c r="I153" t="s">
        <v>3107</v>
      </c>
      <c r="J153">
        <v>0</v>
      </c>
      <c r="K153">
        <v>1</v>
      </c>
      <c r="L153" t="s">
        <v>3106</v>
      </c>
      <c r="M153">
        <v>2</v>
      </c>
      <c r="N153" t="s">
        <v>944</v>
      </c>
      <c r="O153" t="s">
        <v>3105</v>
      </c>
      <c r="P153" t="s">
        <v>373</v>
      </c>
      <c r="Q153">
        <v>3</v>
      </c>
      <c r="R153">
        <v>3</v>
      </c>
      <c r="Y153" s="82">
        <v>0.38252314814814814</v>
      </c>
      <c r="Z153">
        <v>360</v>
      </c>
      <c r="AA153" t="s">
        <v>399</v>
      </c>
      <c r="AB153" s="42" t="str">
        <f t="shared" si="2"/>
        <v>,,,,,,17-18km/hr</v>
      </c>
    </row>
    <row r="154" spans="1:28" ht="16" x14ac:dyDescent="0.2">
      <c r="A154">
        <v>155</v>
      </c>
      <c r="B154">
        <v>155</v>
      </c>
      <c r="C154" t="s">
        <v>2984</v>
      </c>
      <c r="D154" t="s">
        <v>91</v>
      </c>
      <c r="E154" t="s">
        <v>2983</v>
      </c>
      <c r="F154">
        <v>1</v>
      </c>
      <c r="G154" t="s">
        <v>601</v>
      </c>
      <c r="H154" t="s">
        <v>2982</v>
      </c>
      <c r="I154" t="s">
        <v>2981</v>
      </c>
      <c r="J154">
        <v>3</v>
      </c>
      <c r="K154">
        <v>3</v>
      </c>
      <c r="L154" t="s">
        <v>2980</v>
      </c>
      <c r="M154">
        <v>2</v>
      </c>
      <c r="N154" t="s">
        <v>2979</v>
      </c>
      <c r="O154" t="s">
        <v>2978</v>
      </c>
      <c r="P154" t="s">
        <v>2977</v>
      </c>
      <c r="Q154">
        <v>2</v>
      </c>
      <c r="R154">
        <v>3</v>
      </c>
      <c r="Y154" s="82">
        <v>0.37731481481481483</v>
      </c>
      <c r="Z154">
        <v>342</v>
      </c>
      <c r="AA154" t="s">
        <v>399</v>
      </c>
      <c r="AB154" s="42" t="str">
        <f t="shared" si="2"/>
        <v>,,,,,,17-18km/hr</v>
      </c>
    </row>
    <row r="155" spans="1:28" ht="16" x14ac:dyDescent="0.2">
      <c r="A155">
        <v>156</v>
      </c>
      <c r="B155">
        <v>156</v>
      </c>
      <c r="C155" t="s">
        <v>2976</v>
      </c>
      <c r="D155" t="s">
        <v>113</v>
      </c>
      <c r="E155" t="s">
        <v>2975</v>
      </c>
      <c r="F155">
        <v>1</v>
      </c>
      <c r="G155" t="s">
        <v>1016</v>
      </c>
      <c r="H155" t="s">
        <v>2974</v>
      </c>
      <c r="I155" t="s">
        <v>2973</v>
      </c>
      <c r="J155">
        <v>3</v>
      </c>
      <c r="K155">
        <v>4</v>
      </c>
      <c r="L155" t="s">
        <v>2972</v>
      </c>
      <c r="M155">
        <v>2</v>
      </c>
      <c r="N155" t="s">
        <v>2971</v>
      </c>
      <c r="O155" t="s">
        <v>2970</v>
      </c>
      <c r="P155" t="s">
        <v>313</v>
      </c>
      <c r="Q155">
        <v>2</v>
      </c>
      <c r="R155">
        <v>2</v>
      </c>
      <c r="Y155" s="82">
        <v>0.33478009259259256</v>
      </c>
      <c r="Z155">
        <v>197</v>
      </c>
      <c r="AA155" t="s">
        <v>441</v>
      </c>
      <c r="AB155" s="42" t="str">
        <f t="shared" si="2"/>
        <v>,,,,,,15-16km/hr</v>
      </c>
    </row>
    <row r="156" spans="1:28" ht="16" x14ac:dyDescent="0.2">
      <c r="A156">
        <v>157</v>
      </c>
      <c r="B156">
        <v>157</v>
      </c>
      <c r="C156" t="s">
        <v>4873</v>
      </c>
      <c r="D156" t="s">
        <v>36</v>
      </c>
      <c r="E156" t="s">
        <v>4874</v>
      </c>
      <c r="F156">
        <v>1</v>
      </c>
      <c r="G156" t="s">
        <v>4875</v>
      </c>
      <c r="H156" t="s">
        <v>4876</v>
      </c>
      <c r="I156" t="s">
        <v>274</v>
      </c>
      <c r="J156">
        <v>3</v>
      </c>
      <c r="K156">
        <v>3</v>
      </c>
      <c r="L156" t="s">
        <v>4877</v>
      </c>
      <c r="M156">
        <v>2</v>
      </c>
      <c r="N156" t="s">
        <v>4878</v>
      </c>
      <c r="O156" t="s">
        <v>4879</v>
      </c>
      <c r="P156" t="s">
        <v>275</v>
      </c>
      <c r="Q156">
        <v>1</v>
      </c>
      <c r="R156">
        <v>1</v>
      </c>
      <c r="V156" t="s">
        <v>5332</v>
      </c>
      <c r="Y156" s="82">
        <v>0.36197916666666669</v>
      </c>
      <c r="Z156">
        <v>290</v>
      </c>
      <c r="AB156" s="42" t="str">
        <f t="shared" si="2"/>
        <v>,,,AVIS UPGRADE,,,</v>
      </c>
    </row>
    <row r="157" spans="1:28" ht="16" x14ac:dyDescent="0.2">
      <c r="A157">
        <v>158</v>
      </c>
      <c r="B157">
        <v>158</v>
      </c>
      <c r="C157" t="s">
        <v>1946</v>
      </c>
      <c r="D157" t="s">
        <v>84</v>
      </c>
      <c r="E157" t="s">
        <v>1945</v>
      </c>
      <c r="F157">
        <v>1</v>
      </c>
      <c r="G157" t="s">
        <v>1944</v>
      </c>
      <c r="H157" t="s">
        <v>1718</v>
      </c>
      <c r="I157" t="s">
        <v>1943</v>
      </c>
      <c r="J157">
        <v>1</v>
      </c>
      <c r="K157">
        <v>2</v>
      </c>
      <c r="L157" t="s">
        <v>1942</v>
      </c>
      <c r="M157">
        <v>2</v>
      </c>
      <c r="N157" t="s">
        <v>5350</v>
      </c>
      <c r="O157" t="s">
        <v>5351</v>
      </c>
      <c r="P157" t="s">
        <v>5352</v>
      </c>
      <c r="Q157">
        <v>0</v>
      </c>
      <c r="R157">
        <v>0</v>
      </c>
      <c r="Y157" s="82">
        <v>0.3376736111111111</v>
      </c>
      <c r="Z157">
        <v>206</v>
      </c>
      <c r="AA157" t="s">
        <v>441</v>
      </c>
      <c r="AB157" s="42" t="str">
        <f t="shared" si="2"/>
        <v>,,,,,,15-16km/hr</v>
      </c>
    </row>
    <row r="158" spans="1:28" ht="16" x14ac:dyDescent="0.2">
      <c r="A158">
        <v>159</v>
      </c>
      <c r="B158">
        <v>159</v>
      </c>
      <c r="C158" t="s">
        <v>4880</v>
      </c>
      <c r="D158" t="s">
        <v>36</v>
      </c>
      <c r="E158" t="s">
        <v>4881</v>
      </c>
      <c r="F158">
        <v>1</v>
      </c>
      <c r="G158" t="s">
        <v>4882</v>
      </c>
      <c r="H158" t="s">
        <v>4883</v>
      </c>
      <c r="I158" t="s">
        <v>4884</v>
      </c>
      <c r="J158">
        <v>3</v>
      </c>
      <c r="K158">
        <v>3</v>
      </c>
      <c r="L158" t="s">
        <v>5353</v>
      </c>
      <c r="M158">
        <v>2</v>
      </c>
      <c r="N158" t="s">
        <v>5354</v>
      </c>
      <c r="O158" t="s">
        <v>2414</v>
      </c>
      <c r="P158" t="s">
        <v>5355</v>
      </c>
      <c r="Q158">
        <v>0</v>
      </c>
      <c r="R158">
        <v>0</v>
      </c>
      <c r="Y158" s="82">
        <v>0.36226851851851855</v>
      </c>
      <c r="Z158">
        <v>291</v>
      </c>
      <c r="AB158" s="42" t="str">
        <f t="shared" si="2"/>
        <v>,,,,,,</v>
      </c>
    </row>
    <row r="159" spans="1:28" ht="16" x14ac:dyDescent="0.2">
      <c r="A159">
        <v>160</v>
      </c>
      <c r="B159">
        <v>160</v>
      </c>
      <c r="C159" t="s">
        <v>1261</v>
      </c>
      <c r="D159" t="s">
        <v>91</v>
      </c>
      <c r="E159" t="s">
        <v>1260</v>
      </c>
      <c r="F159">
        <v>1</v>
      </c>
      <c r="G159" t="s">
        <v>637</v>
      </c>
      <c r="H159" t="s">
        <v>1259</v>
      </c>
      <c r="I159" t="s">
        <v>152</v>
      </c>
      <c r="J159">
        <v>2</v>
      </c>
      <c r="K159">
        <v>2</v>
      </c>
      <c r="L159" t="s">
        <v>1258</v>
      </c>
      <c r="M159">
        <v>2</v>
      </c>
      <c r="N159" t="s">
        <v>689</v>
      </c>
      <c r="O159" t="s">
        <v>882</v>
      </c>
      <c r="P159" t="s">
        <v>153</v>
      </c>
      <c r="Q159">
        <v>4</v>
      </c>
      <c r="R159">
        <v>4</v>
      </c>
      <c r="Y159" s="82">
        <v>0.31394675925925924</v>
      </c>
      <c r="Z159">
        <v>125</v>
      </c>
      <c r="AA159" t="s">
        <v>441</v>
      </c>
      <c r="AB159" s="42" t="str">
        <f t="shared" si="2"/>
        <v>,,,,,,15-16km/hr</v>
      </c>
    </row>
    <row r="160" spans="1:28" ht="16" x14ac:dyDescent="0.2">
      <c r="A160">
        <v>161</v>
      </c>
      <c r="B160">
        <v>161</v>
      </c>
      <c r="C160" t="s">
        <v>2918</v>
      </c>
      <c r="D160" t="s">
        <v>36</v>
      </c>
      <c r="E160" t="s">
        <v>2917</v>
      </c>
      <c r="F160">
        <v>1</v>
      </c>
      <c r="G160" t="s">
        <v>2916</v>
      </c>
      <c r="H160" t="s">
        <v>2915</v>
      </c>
      <c r="I160" t="s">
        <v>2914</v>
      </c>
      <c r="J160">
        <v>0</v>
      </c>
      <c r="K160">
        <v>0</v>
      </c>
      <c r="L160" t="s">
        <v>2913</v>
      </c>
      <c r="M160">
        <v>2</v>
      </c>
      <c r="N160" t="s">
        <v>2912</v>
      </c>
      <c r="O160" t="s">
        <v>1661</v>
      </c>
      <c r="P160" t="s">
        <v>2911</v>
      </c>
      <c r="Q160">
        <v>4</v>
      </c>
      <c r="R160">
        <v>4</v>
      </c>
      <c r="Y160" s="82">
        <v>0.29340277777777779</v>
      </c>
      <c r="Z160">
        <v>55</v>
      </c>
      <c r="AA160" t="s">
        <v>608</v>
      </c>
      <c r="AB160" s="42" t="str">
        <f t="shared" si="2"/>
        <v>,,,,,,13-14km/hr</v>
      </c>
    </row>
    <row r="161" spans="1:28" ht="16" x14ac:dyDescent="0.2">
      <c r="A161">
        <v>162</v>
      </c>
      <c r="B161">
        <v>162</v>
      </c>
      <c r="C161" t="s">
        <v>4114</v>
      </c>
      <c r="D161" t="s">
        <v>91</v>
      </c>
      <c r="E161" t="s">
        <v>4113</v>
      </c>
      <c r="F161">
        <v>1</v>
      </c>
      <c r="G161" t="s">
        <v>549</v>
      </c>
      <c r="H161" t="s">
        <v>4112</v>
      </c>
      <c r="I161" t="s">
        <v>4111</v>
      </c>
      <c r="J161">
        <v>3</v>
      </c>
      <c r="K161">
        <v>4</v>
      </c>
      <c r="L161" t="s">
        <v>4110</v>
      </c>
      <c r="M161">
        <v>2</v>
      </c>
      <c r="N161" t="s">
        <v>3001</v>
      </c>
      <c r="O161" t="s">
        <v>4109</v>
      </c>
      <c r="P161" t="s">
        <v>4108</v>
      </c>
      <c r="Q161">
        <v>1</v>
      </c>
      <c r="R161">
        <v>1</v>
      </c>
      <c r="Y161" s="82">
        <v>0.3142361111111111</v>
      </c>
      <c r="Z161">
        <v>126</v>
      </c>
      <c r="AA161" t="s">
        <v>441</v>
      </c>
      <c r="AB161" s="42" t="str">
        <f t="shared" si="2"/>
        <v>,,,,,,15-16km/hr</v>
      </c>
    </row>
    <row r="162" spans="1:28" ht="16" x14ac:dyDescent="0.2">
      <c r="A162">
        <v>163</v>
      </c>
      <c r="B162">
        <v>163</v>
      </c>
      <c r="C162" t="s">
        <v>2718</v>
      </c>
      <c r="D162" t="s">
        <v>84</v>
      </c>
      <c r="E162" t="s">
        <v>2717</v>
      </c>
      <c r="F162">
        <v>1</v>
      </c>
      <c r="G162" t="s">
        <v>2716</v>
      </c>
      <c r="H162" t="s">
        <v>533</v>
      </c>
      <c r="I162" t="s">
        <v>165</v>
      </c>
      <c r="J162">
        <v>4</v>
      </c>
      <c r="K162">
        <v>6</v>
      </c>
      <c r="L162" t="s">
        <v>2715</v>
      </c>
      <c r="M162">
        <v>2</v>
      </c>
      <c r="N162" t="s">
        <v>2714</v>
      </c>
      <c r="O162" t="s">
        <v>2713</v>
      </c>
      <c r="P162" t="s">
        <v>2712</v>
      </c>
      <c r="Q162">
        <v>0</v>
      </c>
      <c r="R162">
        <v>0</v>
      </c>
      <c r="Y162" s="82">
        <v>0.27893518518518517</v>
      </c>
      <c r="Z162">
        <v>5</v>
      </c>
      <c r="AA162" t="s">
        <v>441</v>
      </c>
      <c r="AB162" s="42" t="str">
        <f t="shared" si="2"/>
        <v>,,,,,,15-16km/hr</v>
      </c>
    </row>
    <row r="163" spans="1:28" ht="16" x14ac:dyDescent="0.2">
      <c r="A163">
        <v>164</v>
      </c>
      <c r="B163">
        <v>164</v>
      </c>
      <c r="C163" t="s">
        <v>2711</v>
      </c>
      <c r="D163" t="s">
        <v>84</v>
      </c>
      <c r="E163" t="s">
        <v>2710</v>
      </c>
      <c r="F163">
        <v>1</v>
      </c>
      <c r="G163" t="s">
        <v>750</v>
      </c>
      <c r="H163" t="s">
        <v>2709</v>
      </c>
      <c r="I163" t="s">
        <v>2708</v>
      </c>
      <c r="J163">
        <v>0</v>
      </c>
      <c r="K163">
        <v>0</v>
      </c>
      <c r="L163" t="s">
        <v>2707</v>
      </c>
      <c r="M163">
        <v>2</v>
      </c>
      <c r="N163" t="s">
        <v>549</v>
      </c>
      <c r="O163" t="s">
        <v>2706</v>
      </c>
      <c r="P163" t="s">
        <v>2705</v>
      </c>
      <c r="Q163">
        <v>3</v>
      </c>
      <c r="R163">
        <v>3</v>
      </c>
      <c r="Y163" s="82">
        <v>0.32291666666666669</v>
      </c>
      <c r="Z163">
        <v>156</v>
      </c>
      <c r="AA163" t="s">
        <v>441</v>
      </c>
      <c r="AB163" s="42" t="str">
        <f t="shared" si="2"/>
        <v>,,,,,,15-16km/hr</v>
      </c>
    </row>
    <row r="164" spans="1:28" ht="16" x14ac:dyDescent="0.2">
      <c r="A164">
        <v>165</v>
      </c>
      <c r="B164">
        <v>165</v>
      </c>
      <c r="C164" t="s">
        <v>1538</v>
      </c>
      <c r="D164" t="s">
        <v>36</v>
      </c>
      <c r="E164" t="s">
        <v>1537</v>
      </c>
      <c r="F164">
        <v>1</v>
      </c>
      <c r="G164" t="s">
        <v>874</v>
      </c>
      <c r="H164" t="s">
        <v>1536</v>
      </c>
      <c r="I164" t="s">
        <v>1535</v>
      </c>
      <c r="J164">
        <v>2</v>
      </c>
      <c r="K164">
        <v>2</v>
      </c>
      <c r="L164" t="s">
        <v>1534</v>
      </c>
      <c r="M164">
        <v>2</v>
      </c>
      <c r="N164" t="s">
        <v>1045</v>
      </c>
      <c r="O164" t="s">
        <v>5356</v>
      </c>
      <c r="P164" t="s">
        <v>5357</v>
      </c>
      <c r="Q164">
        <v>1</v>
      </c>
      <c r="R164">
        <v>2</v>
      </c>
      <c r="T164" t="s">
        <v>5310</v>
      </c>
      <c r="Y164" s="82">
        <v>0.42997685185185186</v>
      </c>
      <c r="Z164">
        <v>522</v>
      </c>
      <c r="AA164" t="s">
        <v>408</v>
      </c>
      <c r="AB164" s="42" t="str">
        <f t="shared" si="2"/>
        <v>,ABSA PRIDE,,,,,19-20km/hr</v>
      </c>
    </row>
    <row r="165" spans="1:28" ht="16" x14ac:dyDescent="0.2">
      <c r="A165">
        <v>166</v>
      </c>
      <c r="B165">
        <v>166</v>
      </c>
      <c r="C165" t="s">
        <v>2627</v>
      </c>
      <c r="D165" t="s">
        <v>113</v>
      </c>
      <c r="E165" t="s">
        <v>2626</v>
      </c>
      <c r="F165">
        <v>1</v>
      </c>
      <c r="G165" t="s">
        <v>2625</v>
      </c>
      <c r="H165" t="s">
        <v>2624</v>
      </c>
      <c r="I165" t="s">
        <v>2623</v>
      </c>
      <c r="J165">
        <v>2</v>
      </c>
      <c r="K165">
        <v>2</v>
      </c>
      <c r="L165" t="s">
        <v>2622</v>
      </c>
      <c r="M165">
        <v>2</v>
      </c>
      <c r="N165" t="s">
        <v>2555</v>
      </c>
      <c r="O165" t="s">
        <v>2621</v>
      </c>
      <c r="P165" t="s">
        <v>2620</v>
      </c>
      <c r="Q165">
        <v>3</v>
      </c>
      <c r="R165">
        <v>3</v>
      </c>
      <c r="Y165" s="82">
        <v>0.34953703703703703</v>
      </c>
      <c r="Z165">
        <v>247</v>
      </c>
      <c r="AA165" t="s">
        <v>408</v>
      </c>
      <c r="AB165" s="42" t="str">
        <f t="shared" si="2"/>
        <v>,,,,,,19-20km/hr</v>
      </c>
    </row>
    <row r="166" spans="1:28" ht="16" x14ac:dyDescent="0.2">
      <c r="A166">
        <v>167</v>
      </c>
      <c r="B166">
        <v>167</v>
      </c>
      <c r="C166" t="s">
        <v>2474</v>
      </c>
      <c r="D166" t="s">
        <v>36</v>
      </c>
      <c r="E166" t="s">
        <v>2473</v>
      </c>
      <c r="F166">
        <v>1</v>
      </c>
      <c r="G166" t="s">
        <v>2472</v>
      </c>
      <c r="H166" t="s">
        <v>2471</v>
      </c>
      <c r="I166" t="s">
        <v>2470</v>
      </c>
      <c r="J166">
        <v>0</v>
      </c>
      <c r="K166">
        <v>0</v>
      </c>
      <c r="L166" t="s">
        <v>2469</v>
      </c>
      <c r="M166">
        <v>2</v>
      </c>
      <c r="N166" t="s">
        <v>1904</v>
      </c>
      <c r="O166" t="s">
        <v>2468</v>
      </c>
      <c r="P166" t="s">
        <v>2467</v>
      </c>
      <c r="Q166">
        <v>3</v>
      </c>
      <c r="R166">
        <v>3</v>
      </c>
      <c r="Y166" s="82">
        <v>0.33796296296296297</v>
      </c>
      <c r="Z166">
        <v>207</v>
      </c>
      <c r="AA166" t="s">
        <v>441</v>
      </c>
      <c r="AB166" s="42" t="str">
        <f t="shared" si="2"/>
        <v>,,,,,,15-16km/hr</v>
      </c>
    </row>
    <row r="167" spans="1:28" ht="16" x14ac:dyDescent="0.2">
      <c r="A167">
        <v>168</v>
      </c>
      <c r="B167">
        <v>168</v>
      </c>
      <c r="C167" t="s">
        <v>5358</v>
      </c>
      <c r="D167" t="s">
        <v>91</v>
      </c>
      <c r="E167" t="s">
        <v>4885</v>
      </c>
      <c r="F167">
        <v>1</v>
      </c>
      <c r="G167" t="s">
        <v>4886</v>
      </c>
      <c r="H167" t="s">
        <v>4887</v>
      </c>
      <c r="I167" t="s">
        <v>4888</v>
      </c>
      <c r="J167">
        <v>1</v>
      </c>
      <c r="K167">
        <v>1</v>
      </c>
      <c r="L167" t="s">
        <v>4889</v>
      </c>
      <c r="M167">
        <v>2</v>
      </c>
      <c r="N167" t="s">
        <v>1619</v>
      </c>
      <c r="O167" t="s">
        <v>4890</v>
      </c>
      <c r="P167" t="s">
        <v>4891</v>
      </c>
      <c r="Q167">
        <v>3</v>
      </c>
      <c r="R167">
        <v>4</v>
      </c>
      <c r="Y167" s="82">
        <v>0.36255787037037041</v>
      </c>
      <c r="Z167">
        <v>292</v>
      </c>
      <c r="AB167" s="42" t="str">
        <f t="shared" si="2"/>
        <v>,,,,,,</v>
      </c>
    </row>
    <row r="168" spans="1:28" ht="16" x14ac:dyDescent="0.2">
      <c r="A168">
        <v>169</v>
      </c>
      <c r="B168">
        <v>169</v>
      </c>
      <c r="C168" t="s">
        <v>2422</v>
      </c>
      <c r="D168" t="s">
        <v>113</v>
      </c>
      <c r="E168" t="s">
        <v>2421</v>
      </c>
      <c r="F168">
        <v>1</v>
      </c>
      <c r="G168" t="s">
        <v>2420</v>
      </c>
      <c r="H168" t="s">
        <v>2406</v>
      </c>
      <c r="I168" t="s">
        <v>2419</v>
      </c>
      <c r="J168">
        <v>2</v>
      </c>
      <c r="K168">
        <v>3</v>
      </c>
      <c r="L168" t="s">
        <v>2418</v>
      </c>
      <c r="M168">
        <v>2</v>
      </c>
      <c r="N168" t="s">
        <v>742</v>
      </c>
      <c r="O168" t="s">
        <v>1819</v>
      </c>
      <c r="P168" t="s">
        <v>2417</v>
      </c>
      <c r="Q168">
        <v>3</v>
      </c>
      <c r="R168">
        <v>4</v>
      </c>
      <c r="T168" t="s">
        <v>5310</v>
      </c>
      <c r="Y168" s="82">
        <v>0.41956018518518517</v>
      </c>
      <c r="Z168">
        <v>487</v>
      </c>
      <c r="AA168" t="s">
        <v>399</v>
      </c>
      <c r="AB168" s="42" t="str">
        <f t="shared" si="2"/>
        <v>,ABSA PRIDE,,,,,17-18km/hr</v>
      </c>
    </row>
    <row r="169" spans="1:28" ht="16" x14ac:dyDescent="0.2">
      <c r="A169">
        <v>170</v>
      </c>
      <c r="B169">
        <v>170</v>
      </c>
      <c r="C169" t="s">
        <v>4497</v>
      </c>
      <c r="D169" t="s">
        <v>84</v>
      </c>
      <c r="E169" t="s">
        <v>4496</v>
      </c>
      <c r="F169">
        <v>1</v>
      </c>
      <c r="G169" t="s">
        <v>537</v>
      </c>
      <c r="H169" t="s">
        <v>2721</v>
      </c>
      <c r="I169" t="s">
        <v>235</v>
      </c>
      <c r="J169">
        <v>3</v>
      </c>
      <c r="K169">
        <v>3</v>
      </c>
      <c r="L169" t="s">
        <v>4495</v>
      </c>
      <c r="M169">
        <v>2</v>
      </c>
      <c r="N169" t="s">
        <v>3557</v>
      </c>
      <c r="O169" t="s">
        <v>4494</v>
      </c>
      <c r="P169" t="s">
        <v>4493</v>
      </c>
      <c r="Q169">
        <v>1</v>
      </c>
      <c r="R169">
        <v>1</v>
      </c>
      <c r="Y169" s="82">
        <v>0.32320601851851855</v>
      </c>
      <c r="Z169">
        <v>157</v>
      </c>
      <c r="AA169" t="s">
        <v>441</v>
      </c>
      <c r="AB169" s="42" t="str">
        <f t="shared" si="2"/>
        <v>,,,,,,15-16km/hr</v>
      </c>
    </row>
    <row r="170" spans="1:28" ht="16" x14ac:dyDescent="0.2">
      <c r="A170">
        <v>171</v>
      </c>
      <c r="B170">
        <v>171</v>
      </c>
      <c r="C170" t="s">
        <v>2374</v>
      </c>
      <c r="D170" t="s">
        <v>84</v>
      </c>
      <c r="E170" t="s">
        <v>2373</v>
      </c>
      <c r="F170">
        <v>1</v>
      </c>
      <c r="G170" t="s">
        <v>1600</v>
      </c>
      <c r="H170" t="s">
        <v>2372</v>
      </c>
      <c r="I170" t="s">
        <v>334</v>
      </c>
      <c r="J170">
        <v>3</v>
      </c>
      <c r="K170">
        <v>3</v>
      </c>
      <c r="L170" t="s">
        <v>2371</v>
      </c>
      <c r="M170">
        <v>2</v>
      </c>
      <c r="N170" t="s">
        <v>2370</v>
      </c>
      <c r="O170" t="s">
        <v>2369</v>
      </c>
      <c r="P170" t="s">
        <v>2368</v>
      </c>
      <c r="Q170">
        <v>1</v>
      </c>
      <c r="R170">
        <v>1</v>
      </c>
      <c r="Y170" s="82">
        <v>0.3828125</v>
      </c>
      <c r="Z170">
        <v>361</v>
      </c>
      <c r="AA170" t="s">
        <v>399</v>
      </c>
      <c r="AB170" s="42" t="str">
        <f t="shared" si="2"/>
        <v>,,,,,,17-18km/hr</v>
      </c>
    </row>
    <row r="171" spans="1:28" ht="16" x14ac:dyDescent="0.2">
      <c r="A171">
        <v>172</v>
      </c>
      <c r="B171">
        <v>172</v>
      </c>
      <c r="C171" t="s">
        <v>2735</v>
      </c>
      <c r="D171" t="s">
        <v>84</v>
      </c>
      <c r="E171" t="s">
        <v>2734</v>
      </c>
      <c r="F171">
        <v>1</v>
      </c>
      <c r="G171" t="s">
        <v>2733</v>
      </c>
      <c r="H171" t="s">
        <v>2732</v>
      </c>
      <c r="I171" t="s">
        <v>2731</v>
      </c>
      <c r="J171">
        <v>1</v>
      </c>
      <c r="K171">
        <v>1</v>
      </c>
      <c r="L171" t="s">
        <v>2730</v>
      </c>
      <c r="M171">
        <v>2</v>
      </c>
      <c r="N171" t="s">
        <v>565</v>
      </c>
      <c r="O171" t="s">
        <v>2729</v>
      </c>
      <c r="P171" t="s">
        <v>2728</v>
      </c>
      <c r="Q171">
        <v>3</v>
      </c>
      <c r="R171">
        <v>3</v>
      </c>
      <c r="Y171" s="82">
        <v>0.45081018518518517</v>
      </c>
      <c r="Z171">
        <v>594</v>
      </c>
      <c r="AA171" t="s">
        <v>598</v>
      </c>
      <c r="AB171" s="42" t="str">
        <f t="shared" si="2"/>
        <v>,,,,,,21-22km/hr</v>
      </c>
    </row>
    <row r="172" spans="1:28" ht="16" x14ac:dyDescent="0.2">
      <c r="A172">
        <v>173</v>
      </c>
      <c r="B172">
        <v>173</v>
      </c>
      <c r="C172" t="s">
        <v>4892</v>
      </c>
      <c r="D172" t="s">
        <v>36</v>
      </c>
      <c r="E172" t="s">
        <v>4893</v>
      </c>
      <c r="F172">
        <v>1</v>
      </c>
      <c r="G172" t="s">
        <v>1714</v>
      </c>
      <c r="H172" t="s">
        <v>4894</v>
      </c>
      <c r="I172" t="s">
        <v>4895</v>
      </c>
      <c r="J172">
        <v>0</v>
      </c>
      <c r="K172">
        <v>1</v>
      </c>
      <c r="L172" t="s">
        <v>4896</v>
      </c>
      <c r="M172">
        <v>2</v>
      </c>
      <c r="N172" t="s">
        <v>1204</v>
      </c>
      <c r="O172" t="s">
        <v>4897</v>
      </c>
      <c r="P172" t="s">
        <v>4898</v>
      </c>
      <c r="Q172">
        <v>1</v>
      </c>
      <c r="R172">
        <v>1</v>
      </c>
      <c r="Y172" s="82">
        <v>0.36284722222222227</v>
      </c>
      <c r="Z172">
        <v>293</v>
      </c>
      <c r="AB172" s="42" t="str">
        <f t="shared" si="2"/>
        <v>,,,,,,</v>
      </c>
    </row>
    <row r="173" spans="1:28" ht="16" x14ac:dyDescent="0.2">
      <c r="A173">
        <v>174</v>
      </c>
      <c r="B173">
        <v>174</v>
      </c>
      <c r="C173" t="s">
        <v>2303</v>
      </c>
      <c r="D173" t="s">
        <v>36</v>
      </c>
      <c r="E173" t="s">
        <v>2302</v>
      </c>
      <c r="F173">
        <v>1</v>
      </c>
      <c r="G173" t="s">
        <v>2301</v>
      </c>
      <c r="H173" t="s">
        <v>2298</v>
      </c>
      <c r="I173" t="s">
        <v>187</v>
      </c>
      <c r="J173">
        <v>4</v>
      </c>
      <c r="K173">
        <v>4</v>
      </c>
      <c r="L173" t="s">
        <v>2300</v>
      </c>
      <c r="M173">
        <v>2</v>
      </c>
      <c r="N173" t="s">
        <v>2299</v>
      </c>
      <c r="O173" t="s">
        <v>2298</v>
      </c>
      <c r="P173" t="s">
        <v>2297</v>
      </c>
      <c r="Q173">
        <v>0</v>
      </c>
      <c r="R173">
        <v>0</v>
      </c>
      <c r="Y173" s="82">
        <v>0.28038194444444448</v>
      </c>
      <c r="Z173">
        <v>10</v>
      </c>
      <c r="AA173" t="s">
        <v>476</v>
      </c>
      <c r="AB173" s="42" t="str">
        <f t="shared" si="2"/>
        <v>,,,,,,12km/hr</v>
      </c>
    </row>
    <row r="174" spans="1:28" ht="16" x14ac:dyDescent="0.2">
      <c r="A174">
        <v>175</v>
      </c>
      <c r="B174">
        <v>175</v>
      </c>
      <c r="C174" t="s">
        <v>4899</v>
      </c>
      <c r="D174" t="s">
        <v>36</v>
      </c>
      <c r="E174" t="s">
        <v>4900</v>
      </c>
      <c r="F174">
        <v>1</v>
      </c>
      <c r="G174" t="s">
        <v>3974</v>
      </c>
      <c r="H174" t="s">
        <v>4901</v>
      </c>
      <c r="I174" t="s">
        <v>4902</v>
      </c>
      <c r="J174">
        <v>1</v>
      </c>
      <c r="K174">
        <v>1</v>
      </c>
      <c r="L174" t="s">
        <v>4903</v>
      </c>
      <c r="M174">
        <v>2</v>
      </c>
      <c r="N174" t="s">
        <v>421</v>
      </c>
      <c r="O174" t="s">
        <v>858</v>
      </c>
      <c r="P174" t="s">
        <v>4904</v>
      </c>
      <c r="Q174">
        <v>3</v>
      </c>
      <c r="R174">
        <v>3</v>
      </c>
      <c r="T174" t="s">
        <v>5310</v>
      </c>
      <c r="Y174" s="82">
        <v>0.36313657407407413</v>
      </c>
      <c r="Z174">
        <v>294</v>
      </c>
      <c r="AB174" s="42" t="str">
        <f t="shared" si="2"/>
        <v>,ABSA PRIDE,,,,,</v>
      </c>
    </row>
    <row r="175" spans="1:28" ht="16" x14ac:dyDescent="0.2">
      <c r="A175">
        <v>176</v>
      </c>
      <c r="B175">
        <v>176</v>
      </c>
      <c r="C175" t="s">
        <v>4905</v>
      </c>
      <c r="D175" t="s">
        <v>36</v>
      </c>
      <c r="E175" t="s">
        <v>4906</v>
      </c>
      <c r="F175">
        <v>1</v>
      </c>
      <c r="G175" t="s">
        <v>742</v>
      </c>
      <c r="H175" t="s">
        <v>4907</v>
      </c>
      <c r="I175" t="s">
        <v>136</v>
      </c>
      <c r="J175">
        <v>4</v>
      </c>
      <c r="K175">
        <v>4</v>
      </c>
      <c r="L175" t="s">
        <v>1497</v>
      </c>
      <c r="P175" t="s">
        <v>3716</v>
      </c>
      <c r="Y175" s="82">
        <v>0.36342592592592587</v>
      </c>
      <c r="Z175">
        <v>295</v>
      </c>
      <c r="AB175" s="42" t="str">
        <f t="shared" si="2"/>
        <v>,,,,,,</v>
      </c>
    </row>
    <row r="176" spans="1:28" ht="16" x14ac:dyDescent="0.2">
      <c r="A176">
        <v>177</v>
      </c>
      <c r="B176">
        <v>177</v>
      </c>
      <c r="C176" t="s">
        <v>339</v>
      </c>
      <c r="D176" t="s">
        <v>84</v>
      </c>
      <c r="E176" t="s">
        <v>2267</v>
      </c>
      <c r="F176">
        <v>1</v>
      </c>
      <c r="G176" t="s">
        <v>1172</v>
      </c>
      <c r="H176" t="s">
        <v>1596</v>
      </c>
      <c r="I176" t="s">
        <v>340</v>
      </c>
      <c r="J176">
        <v>2</v>
      </c>
      <c r="K176">
        <v>3</v>
      </c>
      <c r="L176" t="s">
        <v>2266</v>
      </c>
      <c r="M176">
        <v>2</v>
      </c>
      <c r="N176" t="s">
        <v>2265</v>
      </c>
      <c r="O176" t="s">
        <v>2264</v>
      </c>
      <c r="P176" t="s">
        <v>341</v>
      </c>
      <c r="Q176">
        <v>3</v>
      </c>
      <c r="R176">
        <v>3</v>
      </c>
      <c r="Y176" s="82">
        <v>0.32349537037037041</v>
      </c>
      <c r="Z176">
        <v>158</v>
      </c>
      <c r="AA176" t="s">
        <v>441</v>
      </c>
      <c r="AB176" s="42" t="str">
        <f t="shared" si="2"/>
        <v>,,,,,,15-16km/hr</v>
      </c>
    </row>
    <row r="177" spans="1:28" ht="16" x14ac:dyDescent="0.2">
      <c r="A177">
        <v>178</v>
      </c>
      <c r="B177">
        <v>178</v>
      </c>
      <c r="C177" t="s">
        <v>4425</v>
      </c>
      <c r="D177" t="s">
        <v>91</v>
      </c>
      <c r="E177" t="s">
        <v>4424</v>
      </c>
      <c r="F177">
        <v>1</v>
      </c>
      <c r="G177" t="s">
        <v>4423</v>
      </c>
      <c r="H177" t="s">
        <v>4422</v>
      </c>
      <c r="I177" t="s">
        <v>4421</v>
      </c>
      <c r="J177">
        <v>0</v>
      </c>
      <c r="K177">
        <v>0</v>
      </c>
      <c r="L177" t="s">
        <v>4420</v>
      </c>
      <c r="M177">
        <v>2</v>
      </c>
      <c r="N177" t="s">
        <v>1939</v>
      </c>
      <c r="O177" t="s">
        <v>4419</v>
      </c>
      <c r="P177" t="s">
        <v>4418</v>
      </c>
      <c r="Q177">
        <v>4</v>
      </c>
      <c r="R177">
        <v>4</v>
      </c>
      <c r="Y177" s="82">
        <v>0.29369212962962959</v>
      </c>
      <c r="Z177">
        <v>56</v>
      </c>
      <c r="AA177" t="s">
        <v>608</v>
      </c>
      <c r="AB177" s="42" t="str">
        <f t="shared" si="2"/>
        <v>,,,,,,13-14km/hr</v>
      </c>
    </row>
    <row r="178" spans="1:28" ht="16" x14ac:dyDescent="0.2">
      <c r="A178">
        <v>179</v>
      </c>
      <c r="B178">
        <v>179</v>
      </c>
      <c r="C178" t="s">
        <v>4908</v>
      </c>
      <c r="D178" t="s">
        <v>113</v>
      </c>
      <c r="E178" t="s">
        <v>4909</v>
      </c>
      <c r="F178">
        <v>1</v>
      </c>
      <c r="G178" t="s">
        <v>1588</v>
      </c>
      <c r="H178" t="s">
        <v>4910</v>
      </c>
      <c r="I178" t="s">
        <v>138</v>
      </c>
      <c r="J178">
        <v>4</v>
      </c>
      <c r="K178">
        <v>4</v>
      </c>
      <c r="L178" t="s">
        <v>1497</v>
      </c>
      <c r="P178" t="s">
        <v>3716</v>
      </c>
      <c r="Y178" s="82">
        <v>0.36371527777777773</v>
      </c>
      <c r="Z178">
        <v>296</v>
      </c>
      <c r="AB178" s="42" t="str">
        <f t="shared" si="2"/>
        <v>,,,,,,</v>
      </c>
    </row>
    <row r="179" spans="1:28" ht="16" x14ac:dyDescent="0.2">
      <c r="A179">
        <v>180</v>
      </c>
      <c r="B179">
        <v>180</v>
      </c>
      <c r="C179" t="s">
        <v>1988</v>
      </c>
      <c r="D179" t="s">
        <v>84</v>
      </c>
      <c r="E179" t="s">
        <v>1987</v>
      </c>
      <c r="F179">
        <v>1</v>
      </c>
      <c r="G179" t="s">
        <v>1986</v>
      </c>
      <c r="H179" t="s">
        <v>1985</v>
      </c>
      <c r="I179" t="s">
        <v>1984</v>
      </c>
      <c r="J179">
        <v>3</v>
      </c>
      <c r="K179">
        <v>3</v>
      </c>
      <c r="L179" t="s">
        <v>1983</v>
      </c>
      <c r="M179">
        <v>2</v>
      </c>
      <c r="N179" t="s">
        <v>1982</v>
      </c>
      <c r="O179" t="s">
        <v>1981</v>
      </c>
      <c r="P179" t="s">
        <v>1980</v>
      </c>
      <c r="Q179">
        <v>0</v>
      </c>
      <c r="R179">
        <v>0</v>
      </c>
      <c r="W179" t="s">
        <v>5226</v>
      </c>
      <c r="Y179" s="82">
        <v>0.38310185185185186</v>
      </c>
      <c r="Z179">
        <v>362</v>
      </c>
      <c r="AA179" t="s">
        <v>399</v>
      </c>
      <c r="AB179" s="42" t="str">
        <f t="shared" si="2"/>
        <v>,,,,PRE-ACCOM,,17-18km/hr</v>
      </c>
    </row>
    <row r="180" spans="1:28" ht="16" x14ac:dyDescent="0.2">
      <c r="A180">
        <v>181</v>
      </c>
      <c r="B180">
        <v>181</v>
      </c>
      <c r="C180" t="s">
        <v>1881</v>
      </c>
      <c r="D180" t="s">
        <v>36</v>
      </c>
      <c r="E180" t="s">
        <v>1880</v>
      </c>
      <c r="F180">
        <v>1</v>
      </c>
      <c r="G180" t="s">
        <v>1879</v>
      </c>
      <c r="H180" t="s">
        <v>1878</v>
      </c>
      <c r="I180" t="s">
        <v>1877</v>
      </c>
      <c r="J180">
        <v>3</v>
      </c>
      <c r="K180">
        <v>4</v>
      </c>
      <c r="L180" t="s">
        <v>1876</v>
      </c>
      <c r="M180">
        <v>2</v>
      </c>
      <c r="N180" t="s">
        <v>500</v>
      </c>
      <c r="O180" t="s">
        <v>1875</v>
      </c>
      <c r="P180" t="s">
        <v>1874</v>
      </c>
      <c r="Q180">
        <v>0</v>
      </c>
      <c r="R180">
        <v>0</v>
      </c>
      <c r="Y180" s="82">
        <v>0.28067129629629628</v>
      </c>
      <c r="Z180">
        <v>11</v>
      </c>
      <c r="AA180" t="s">
        <v>476</v>
      </c>
      <c r="AB180" s="42" t="str">
        <f t="shared" si="2"/>
        <v>,,,,,,12km/hr</v>
      </c>
    </row>
    <row r="181" spans="1:28" ht="16" x14ac:dyDescent="0.2">
      <c r="A181">
        <v>182</v>
      </c>
      <c r="B181">
        <v>182</v>
      </c>
      <c r="C181" t="s">
        <v>1858</v>
      </c>
      <c r="D181" t="s">
        <v>84</v>
      </c>
      <c r="E181" t="s">
        <v>1857</v>
      </c>
      <c r="F181">
        <v>1</v>
      </c>
      <c r="G181" t="s">
        <v>1856</v>
      </c>
      <c r="H181" t="s">
        <v>1855</v>
      </c>
      <c r="I181" t="s">
        <v>1854</v>
      </c>
      <c r="J181">
        <v>0</v>
      </c>
      <c r="K181">
        <v>0</v>
      </c>
      <c r="L181" t="s">
        <v>1853</v>
      </c>
      <c r="M181">
        <v>2</v>
      </c>
      <c r="N181" t="s">
        <v>1852</v>
      </c>
      <c r="O181" t="s">
        <v>1851</v>
      </c>
      <c r="P181" t="s">
        <v>1850</v>
      </c>
      <c r="Q181">
        <v>3</v>
      </c>
      <c r="R181">
        <v>3</v>
      </c>
      <c r="T181" t="s">
        <v>5310</v>
      </c>
      <c r="Y181" s="82">
        <v>0.38339120370370372</v>
      </c>
      <c r="Z181">
        <v>363</v>
      </c>
      <c r="AA181" t="s">
        <v>399</v>
      </c>
      <c r="AB181" s="42" t="str">
        <f t="shared" si="2"/>
        <v>,ABSA PRIDE,,,,,17-18km/hr</v>
      </c>
    </row>
    <row r="182" spans="1:28" ht="16" x14ac:dyDescent="0.2">
      <c r="A182">
        <v>183</v>
      </c>
      <c r="B182">
        <v>183</v>
      </c>
      <c r="C182" t="s">
        <v>5359</v>
      </c>
      <c r="D182" t="s">
        <v>36</v>
      </c>
      <c r="E182" t="s">
        <v>2197</v>
      </c>
      <c r="F182">
        <v>1</v>
      </c>
      <c r="G182" t="s">
        <v>540</v>
      </c>
      <c r="H182" t="s">
        <v>2196</v>
      </c>
      <c r="I182" t="s">
        <v>287</v>
      </c>
      <c r="J182">
        <v>3</v>
      </c>
      <c r="K182">
        <v>3</v>
      </c>
      <c r="L182" t="s">
        <v>2195</v>
      </c>
      <c r="M182">
        <v>2</v>
      </c>
      <c r="N182" t="s">
        <v>2194</v>
      </c>
      <c r="O182" t="s">
        <v>2193</v>
      </c>
      <c r="P182" t="s">
        <v>297</v>
      </c>
      <c r="Q182">
        <v>2</v>
      </c>
      <c r="R182">
        <v>2</v>
      </c>
      <c r="Y182" s="82">
        <v>0.44299768518518517</v>
      </c>
      <c r="Z182">
        <v>567</v>
      </c>
      <c r="AA182" t="s">
        <v>408</v>
      </c>
      <c r="AB182" s="42" t="str">
        <f t="shared" si="2"/>
        <v>,,,,,,19-20km/hr</v>
      </c>
    </row>
    <row r="183" spans="1:28" ht="16" x14ac:dyDescent="0.2">
      <c r="A183">
        <v>184</v>
      </c>
      <c r="B183">
        <v>184</v>
      </c>
      <c r="C183" t="s">
        <v>2035</v>
      </c>
      <c r="D183" t="s">
        <v>84</v>
      </c>
      <c r="E183" t="s">
        <v>2034</v>
      </c>
      <c r="F183">
        <v>1</v>
      </c>
      <c r="G183" t="s">
        <v>1575</v>
      </c>
      <c r="H183" t="s">
        <v>1433</v>
      </c>
      <c r="I183" t="s">
        <v>160</v>
      </c>
      <c r="J183">
        <v>4</v>
      </c>
      <c r="K183">
        <v>5</v>
      </c>
      <c r="L183" t="s">
        <v>2033</v>
      </c>
      <c r="M183">
        <v>2</v>
      </c>
      <c r="N183" t="s">
        <v>1856</v>
      </c>
      <c r="O183" t="s">
        <v>2032</v>
      </c>
      <c r="P183" t="s">
        <v>215</v>
      </c>
      <c r="Q183">
        <v>2</v>
      </c>
      <c r="R183">
        <v>4</v>
      </c>
      <c r="Y183" s="82">
        <v>0.28096064814814814</v>
      </c>
      <c r="Z183">
        <v>12</v>
      </c>
      <c r="AA183" t="s">
        <v>476</v>
      </c>
      <c r="AB183" s="42" t="str">
        <f t="shared" si="2"/>
        <v>,,,,,,12km/hr</v>
      </c>
    </row>
    <row r="184" spans="1:28" ht="16" x14ac:dyDescent="0.2">
      <c r="A184">
        <v>185</v>
      </c>
      <c r="B184">
        <v>185</v>
      </c>
      <c r="C184" t="s">
        <v>1789</v>
      </c>
      <c r="D184" t="s">
        <v>91</v>
      </c>
      <c r="E184" t="s">
        <v>1788</v>
      </c>
      <c r="F184">
        <v>1</v>
      </c>
      <c r="G184" t="s">
        <v>816</v>
      </c>
      <c r="H184" t="s">
        <v>1787</v>
      </c>
      <c r="I184" t="s">
        <v>1786</v>
      </c>
      <c r="J184">
        <v>3</v>
      </c>
      <c r="K184">
        <v>4</v>
      </c>
      <c r="L184" t="s">
        <v>1785</v>
      </c>
      <c r="M184">
        <v>2</v>
      </c>
      <c r="N184" t="s">
        <v>1784</v>
      </c>
      <c r="O184" t="s">
        <v>1783</v>
      </c>
      <c r="P184" t="s">
        <v>362</v>
      </c>
      <c r="Q184">
        <v>2</v>
      </c>
      <c r="R184">
        <v>2</v>
      </c>
      <c r="Y184" s="82">
        <v>0.3515625</v>
      </c>
      <c r="Z184">
        <v>254</v>
      </c>
      <c r="AA184" t="s">
        <v>408</v>
      </c>
      <c r="AB184" s="42" t="str">
        <f t="shared" si="2"/>
        <v>,,,,,,19-20km/hr</v>
      </c>
    </row>
    <row r="185" spans="1:28" ht="16" x14ac:dyDescent="0.2">
      <c r="A185">
        <v>186</v>
      </c>
      <c r="B185">
        <v>186</v>
      </c>
      <c r="C185" t="s">
        <v>4911</v>
      </c>
      <c r="D185" t="s">
        <v>84</v>
      </c>
      <c r="E185" t="s">
        <v>4912</v>
      </c>
      <c r="F185">
        <v>1</v>
      </c>
      <c r="G185" t="s">
        <v>1575</v>
      </c>
      <c r="H185" t="s">
        <v>4913</v>
      </c>
      <c r="I185" t="s">
        <v>157</v>
      </c>
      <c r="J185">
        <v>3</v>
      </c>
      <c r="K185">
        <v>3</v>
      </c>
      <c r="L185" t="s">
        <v>4914</v>
      </c>
      <c r="M185">
        <v>2</v>
      </c>
      <c r="N185" t="s">
        <v>533</v>
      </c>
      <c r="O185" t="s">
        <v>4040</v>
      </c>
      <c r="P185" t="s">
        <v>4915</v>
      </c>
      <c r="Q185">
        <v>3</v>
      </c>
      <c r="R185">
        <v>3</v>
      </c>
      <c r="Y185" s="82">
        <v>0.36400462962962959</v>
      </c>
      <c r="Z185">
        <v>297</v>
      </c>
      <c r="AB185" s="42" t="str">
        <f t="shared" si="2"/>
        <v>,,,,,,</v>
      </c>
    </row>
    <row r="186" spans="1:28" ht="16" x14ac:dyDescent="0.2">
      <c r="A186">
        <v>187</v>
      </c>
      <c r="B186">
        <v>187</v>
      </c>
      <c r="C186" t="s">
        <v>3347</v>
      </c>
      <c r="D186" t="s">
        <v>84</v>
      </c>
      <c r="E186" t="s">
        <v>3346</v>
      </c>
      <c r="F186">
        <v>1</v>
      </c>
      <c r="G186" t="s">
        <v>479</v>
      </c>
      <c r="H186" t="s">
        <v>3345</v>
      </c>
      <c r="I186" t="s">
        <v>3344</v>
      </c>
      <c r="J186">
        <v>0</v>
      </c>
      <c r="K186">
        <v>0</v>
      </c>
      <c r="L186" t="s">
        <v>5360</v>
      </c>
      <c r="M186">
        <v>2</v>
      </c>
      <c r="N186" t="s">
        <v>513</v>
      </c>
      <c r="O186" t="s">
        <v>3343</v>
      </c>
      <c r="P186" t="s">
        <v>3342</v>
      </c>
      <c r="Q186">
        <v>0</v>
      </c>
      <c r="R186">
        <v>0</v>
      </c>
      <c r="T186" t="s">
        <v>5310</v>
      </c>
      <c r="Y186" s="82">
        <v>0.38368055555555558</v>
      </c>
      <c r="Z186">
        <v>364</v>
      </c>
      <c r="AA186" t="s">
        <v>399</v>
      </c>
      <c r="AB186" s="42" t="str">
        <f t="shared" si="2"/>
        <v>,ABSA PRIDE,,,,,17-18km/hr</v>
      </c>
    </row>
    <row r="187" spans="1:28" ht="16" x14ac:dyDescent="0.2">
      <c r="A187">
        <v>188</v>
      </c>
      <c r="B187">
        <v>188</v>
      </c>
      <c r="C187" t="s">
        <v>1569</v>
      </c>
      <c r="D187" t="s">
        <v>91</v>
      </c>
      <c r="E187" t="s">
        <v>1568</v>
      </c>
      <c r="F187">
        <v>1</v>
      </c>
      <c r="G187" t="s">
        <v>1567</v>
      </c>
      <c r="H187" t="s">
        <v>657</v>
      </c>
      <c r="I187" t="s">
        <v>380</v>
      </c>
      <c r="J187">
        <v>3</v>
      </c>
      <c r="K187">
        <v>3</v>
      </c>
      <c r="L187" t="s">
        <v>1566</v>
      </c>
      <c r="M187">
        <v>2</v>
      </c>
      <c r="N187" t="s">
        <v>1042</v>
      </c>
      <c r="O187" t="s">
        <v>792</v>
      </c>
      <c r="P187" t="s">
        <v>5361</v>
      </c>
      <c r="Q187">
        <v>0</v>
      </c>
      <c r="R187">
        <v>0</v>
      </c>
      <c r="Y187" s="82">
        <v>0.44473379629629628</v>
      </c>
      <c r="Z187">
        <v>573</v>
      </c>
      <c r="AA187" t="s">
        <v>598</v>
      </c>
      <c r="AB187" s="42" t="str">
        <f t="shared" si="2"/>
        <v>,,,,,,21-22km/hr</v>
      </c>
    </row>
    <row r="188" spans="1:28" ht="16" x14ac:dyDescent="0.2">
      <c r="A188">
        <v>189</v>
      </c>
      <c r="B188">
        <v>189</v>
      </c>
      <c r="C188" t="s">
        <v>1353</v>
      </c>
      <c r="D188" t="s">
        <v>36</v>
      </c>
      <c r="E188" t="s">
        <v>1352</v>
      </c>
      <c r="F188">
        <v>1</v>
      </c>
      <c r="G188" t="s">
        <v>1351</v>
      </c>
      <c r="H188" t="s">
        <v>1350</v>
      </c>
      <c r="I188" t="s">
        <v>1349</v>
      </c>
      <c r="J188">
        <v>0</v>
      </c>
      <c r="K188">
        <v>0</v>
      </c>
      <c r="L188" t="s">
        <v>1348</v>
      </c>
      <c r="M188">
        <v>2</v>
      </c>
      <c r="N188" t="s">
        <v>1347</v>
      </c>
      <c r="O188" t="s">
        <v>1346</v>
      </c>
      <c r="P188" t="s">
        <v>363</v>
      </c>
      <c r="Q188">
        <v>3</v>
      </c>
      <c r="R188">
        <v>4</v>
      </c>
      <c r="Y188" s="82">
        <v>0.44270833333333331</v>
      </c>
      <c r="Z188">
        <v>566</v>
      </c>
      <c r="AA188" t="s">
        <v>408</v>
      </c>
      <c r="AB188" s="42" t="str">
        <f t="shared" si="2"/>
        <v>,,,,,,19-20km/hr</v>
      </c>
    </row>
    <row r="189" spans="1:28" ht="16" x14ac:dyDescent="0.2">
      <c r="A189">
        <v>190</v>
      </c>
      <c r="B189">
        <v>190</v>
      </c>
      <c r="C189" t="s">
        <v>317</v>
      </c>
      <c r="D189" t="s">
        <v>84</v>
      </c>
      <c r="E189" t="s">
        <v>1248</v>
      </c>
      <c r="F189">
        <v>1</v>
      </c>
      <c r="G189" t="s">
        <v>1247</v>
      </c>
      <c r="H189" t="s">
        <v>1246</v>
      </c>
      <c r="I189" t="s">
        <v>318</v>
      </c>
      <c r="J189">
        <v>3</v>
      </c>
      <c r="K189">
        <v>3</v>
      </c>
      <c r="L189" t="s">
        <v>1245</v>
      </c>
      <c r="M189">
        <v>2</v>
      </c>
      <c r="N189" t="s">
        <v>1244</v>
      </c>
      <c r="O189" t="s">
        <v>1243</v>
      </c>
      <c r="P189" t="s">
        <v>1242</v>
      </c>
      <c r="Q189">
        <v>2</v>
      </c>
      <c r="R189">
        <v>2</v>
      </c>
      <c r="W189" t="s">
        <v>5226</v>
      </c>
      <c r="Y189" s="82">
        <v>0.32378472222222221</v>
      </c>
      <c r="Z189">
        <v>159</v>
      </c>
      <c r="AA189" t="s">
        <v>441</v>
      </c>
      <c r="AB189" s="42" t="str">
        <f t="shared" si="2"/>
        <v>,,,,PRE-ACCOM,,15-16km/hr</v>
      </c>
    </row>
    <row r="190" spans="1:28" ht="16" x14ac:dyDescent="0.2">
      <c r="A190">
        <v>191</v>
      </c>
      <c r="B190">
        <v>191</v>
      </c>
      <c r="C190" t="s">
        <v>1219</v>
      </c>
      <c r="D190" t="s">
        <v>91</v>
      </c>
      <c r="E190" t="s">
        <v>1218</v>
      </c>
      <c r="F190">
        <v>1</v>
      </c>
      <c r="G190" t="s">
        <v>1217</v>
      </c>
      <c r="H190" t="s">
        <v>1214</v>
      </c>
      <c r="I190" t="s">
        <v>1216</v>
      </c>
      <c r="J190">
        <v>3</v>
      </c>
      <c r="K190">
        <v>3</v>
      </c>
      <c r="L190" t="s">
        <v>1215</v>
      </c>
      <c r="M190">
        <v>2</v>
      </c>
      <c r="N190" t="s">
        <v>483</v>
      </c>
      <c r="O190" t="s">
        <v>1214</v>
      </c>
      <c r="P190" t="s">
        <v>1213</v>
      </c>
      <c r="Q190">
        <v>3</v>
      </c>
      <c r="R190">
        <v>3</v>
      </c>
      <c r="Y190" s="82">
        <v>0.31452546296296297</v>
      </c>
      <c r="Z190">
        <v>127</v>
      </c>
      <c r="AA190" t="s">
        <v>441</v>
      </c>
      <c r="AB190" s="42" t="str">
        <f t="shared" si="2"/>
        <v>,,,,,,15-16km/hr</v>
      </c>
    </row>
    <row r="191" spans="1:28" ht="16" x14ac:dyDescent="0.2">
      <c r="A191">
        <v>192</v>
      </c>
      <c r="B191">
        <v>192</v>
      </c>
      <c r="C191" t="s">
        <v>1056</v>
      </c>
      <c r="D191" t="s">
        <v>91</v>
      </c>
      <c r="E191" t="s">
        <v>1055</v>
      </c>
      <c r="F191">
        <v>1</v>
      </c>
      <c r="G191" t="s">
        <v>1054</v>
      </c>
      <c r="H191" t="s">
        <v>1053</v>
      </c>
      <c r="I191" t="s">
        <v>142</v>
      </c>
      <c r="J191">
        <v>8</v>
      </c>
      <c r="K191">
        <v>8</v>
      </c>
      <c r="L191" t="s">
        <v>1052</v>
      </c>
      <c r="M191">
        <v>2</v>
      </c>
      <c r="N191" t="s">
        <v>473</v>
      </c>
      <c r="O191" t="s">
        <v>421</v>
      </c>
      <c r="P191" t="s">
        <v>323</v>
      </c>
      <c r="Q191">
        <v>2</v>
      </c>
      <c r="R191">
        <v>2</v>
      </c>
      <c r="Y191" s="82">
        <v>0.35214120370370372</v>
      </c>
      <c r="Z191">
        <v>256</v>
      </c>
      <c r="AA191" t="s">
        <v>408</v>
      </c>
      <c r="AB191" s="42" t="str">
        <f t="shared" si="2"/>
        <v>,,,,,,19-20km/hr</v>
      </c>
    </row>
    <row r="192" spans="1:28" ht="16" x14ac:dyDescent="0.2">
      <c r="A192">
        <v>193</v>
      </c>
      <c r="B192">
        <v>193</v>
      </c>
      <c r="C192" t="s">
        <v>2514</v>
      </c>
      <c r="D192" t="s">
        <v>113</v>
      </c>
      <c r="E192" t="s">
        <v>2513</v>
      </c>
      <c r="F192">
        <v>1</v>
      </c>
      <c r="G192" t="s">
        <v>2089</v>
      </c>
      <c r="H192" t="s">
        <v>2512</v>
      </c>
      <c r="I192" t="s">
        <v>2511</v>
      </c>
      <c r="J192">
        <v>1</v>
      </c>
      <c r="K192">
        <v>1</v>
      </c>
      <c r="L192" t="s">
        <v>2510</v>
      </c>
      <c r="M192">
        <v>2</v>
      </c>
      <c r="N192" t="s">
        <v>2509</v>
      </c>
      <c r="O192" t="s">
        <v>2508</v>
      </c>
      <c r="P192" t="s">
        <v>2507</v>
      </c>
      <c r="Q192">
        <v>1</v>
      </c>
      <c r="R192">
        <v>1</v>
      </c>
      <c r="Y192" s="82">
        <v>0.44646990740740744</v>
      </c>
      <c r="Z192">
        <v>579</v>
      </c>
      <c r="AA192" t="s">
        <v>598</v>
      </c>
      <c r="AB192" s="42" t="str">
        <f t="shared" si="2"/>
        <v>,,,,,,21-22km/hr</v>
      </c>
    </row>
    <row r="193" spans="1:28" ht="16" x14ac:dyDescent="0.2">
      <c r="A193">
        <v>194</v>
      </c>
      <c r="B193">
        <v>194</v>
      </c>
      <c r="C193" t="s">
        <v>5362</v>
      </c>
      <c r="D193" t="s">
        <v>113</v>
      </c>
      <c r="E193" t="s">
        <v>4916</v>
      </c>
      <c r="F193">
        <v>1</v>
      </c>
      <c r="G193" t="s">
        <v>1531</v>
      </c>
      <c r="H193" t="s">
        <v>4917</v>
      </c>
      <c r="I193" t="s">
        <v>164</v>
      </c>
      <c r="J193">
        <v>7</v>
      </c>
      <c r="K193">
        <v>9</v>
      </c>
      <c r="L193" t="s">
        <v>4918</v>
      </c>
      <c r="M193">
        <v>2</v>
      </c>
      <c r="N193" t="s">
        <v>4919</v>
      </c>
      <c r="O193" t="s">
        <v>4920</v>
      </c>
      <c r="P193" t="s">
        <v>4921</v>
      </c>
      <c r="Q193">
        <v>1</v>
      </c>
      <c r="R193">
        <v>1</v>
      </c>
      <c r="Y193" s="82">
        <v>0.28327546296296297</v>
      </c>
      <c r="Z193">
        <v>20</v>
      </c>
      <c r="AB193" s="42" t="str">
        <f t="shared" si="2"/>
        <v>,,,,,,</v>
      </c>
    </row>
    <row r="194" spans="1:28" ht="16" x14ac:dyDescent="0.2">
      <c r="A194">
        <v>195</v>
      </c>
      <c r="B194">
        <v>195</v>
      </c>
      <c r="C194" t="s">
        <v>1129</v>
      </c>
      <c r="D194" t="s">
        <v>36</v>
      </c>
      <c r="E194" t="s">
        <v>1128</v>
      </c>
      <c r="F194">
        <v>1</v>
      </c>
      <c r="G194" t="s">
        <v>1127</v>
      </c>
      <c r="H194" t="s">
        <v>1126</v>
      </c>
      <c r="I194" t="s">
        <v>1125</v>
      </c>
      <c r="J194">
        <v>3</v>
      </c>
      <c r="K194">
        <v>3</v>
      </c>
      <c r="L194" t="s">
        <v>1124</v>
      </c>
      <c r="M194">
        <v>2</v>
      </c>
      <c r="N194" t="s">
        <v>1123</v>
      </c>
      <c r="O194" t="s">
        <v>1122</v>
      </c>
      <c r="P194" t="s">
        <v>1121</v>
      </c>
      <c r="Q194">
        <v>0</v>
      </c>
      <c r="R194">
        <v>0</v>
      </c>
      <c r="Y194" s="82">
        <v>0.28125</v>
      </c>
      <c r="Z194">
        <v>13</v>
      </c>
      <c r="AA194" t="s">
        <v>476</v>
      </c>
      <c r="AB194" s="42" t="str">
        <f t="shared" ref="AB194:AB257" si="3">CONCATENATE(S194,",",T194,",",U194,",",V194,",",W194,",",X194,",",AA194)</f>
        <v>,,,,,,12km/hr</v>
      </c>
    </row>
    <row r="195" spans="1:28" ht="16" x14ac:dyDescent="0.2">
      <c r="A195">
        <v>196</v>
      </c>
      <c r="B195">
        <v>196</v>
      </c>
      <c r="C195" t="s">
        <v>1081</v>
      </c>
      <c r="D195" t="s">
        <v>36</v>
      </c>
      <c r="E195" t="s">
        <v>1080</v>
      </c>
      <c r="F195">
        <v>1</v>
      </c>
      <c r="G195" t="s">
        <v>1079</v>
      </c>
      <c r="H195" t="s">
        <v>1078</v>
      </c>
      <c r="I195" t="s">
        <v>1077</v>
      </c>
      <c r="J195">
        <v>3</v>
      </c>
      <c r="K195">
        <v>3</v>
      </c>
      <c r="L195" t="s">
        <v>1076</v>
      </c>
      <c r="M195">
        <v>2</v>
      </c>
      <c r="N195" t="s">
        <v>533</v>
      </c>
      <c r="O195" t="s">
        <v>1075</v>
      </c>
      <c r="P195" t="s">
        <v>1074</v>
      </c>
      <c r="Q195">
        <v>1</v>
      </c>
      <c r="R195">
        <v>1</v>
      </c>
      <c r="V195" t="s">
        <v>5332</v>
      </c>
      <c r="Y195" s="82">
        <v>0.44241898148148145</v>
      </c>
      <c r="Z195">
        <v>565</v>
      </c>
      <c r="AA195" t="s">
        <v>408</v>
      </c>
      <c r="AB195" s="42" t="str">
        <f t="shared" si="3"/>
        <v>,,,AVIS UPGRADE,,,19-20km/hr</v>
      </c>
    </row>
    <row r="196" spans="1:28" ht="16" x14ac:dyDescent="0.2">
      <c r="A196">
        <v>197</v>
      </c>
      <c r="B196">
        <v>197</v>
      </c>
      <c r="C196" t="s">
        <v>4557</v>
      </c>
      <c r="D196" t="s">
        <v>36</v>
      </c>
      <c r="E196" t="s">
        <v>4556</v>
      </c>
      <c r="F196">
        <v>1</v>
      </c>
      <c r="G196" t="s">
        <v>1588</v>
      </c>
      <c r="H196" t="s">
        <v>4555</v>
      </c>
      <c r="I196" t="s">
        <v>308</v>
      </c>
      <c r="J196">
        <v>2</v>
      </c>
      <c r="K196">
        <v>2</v>
      </c>
      <c r="L196" t="s">
        <v>4554</v>
      </c>
      <c r="M196">
        <v>2</v>
      </c>
      <c r="N196" t="s">
        <v>939</v>
      </c>
      <c r="O196" t="s">
        <v>5363</v>
      </c>
      <c r="P196" t="s">
        <v>5364</v>
      </c>
      <c r="Q196">
        <v>7</v>
      </c>
      <c r="R196">
        <v>7</v>
      </c>
      <c r="V196" t="s">
        <v>5332</v>
      </c>
      <c r="Y196" s="82">
        <v>0.44212962962962959</v>
      </c>
      <c r="Z196">
        <v>564</v>
      </c>
      <c r="AA196" t="s">
        <v>408</v>
      </c>
      <c r="AB196" s="42" t="str">
        <f t="shared" si="3"/>
        <v>,,,AVIS UPGRADE,,,19-20km/hr</v>
      </c>
    </row>
    <row r="197" spans="1:28" ht="16" x14ac:dyDescent="0.2">
      <c r="A197">
        <v>198</v>
      </c>
      <c r="B197">
        <v>198</v>
      </c>
      <c r="C197" t="s">
        <v>78</v>
      </c>
      <c r="D197" t="s">
        <v>84</v>
      </c>
      <c r="E197" t="s">
        <v>4096</v>
      </c>
      <c r="F197">
        <v>1</v>
      </c>
      <c r="G197" t="s">
        <v>4057</v>
      </c>
      <c r="H197" t="s">
        <v>577</v>
      </c>
      <c r="I197" t="s">
        <v>4095</v>
      </c>
      <c r="J197">
        <v>0</v>
      </c>
      <c r="K197">
        <v>0</v>
      </c>
      <c r="L197" t="s">
        <v>4094</v>
      </c>
      <c r="M197">
        <v>2</v>
      </c>
      <c r="N197" t="s">
        <v>4093</v>
      </c>
      <c r="O197" t="s">
        <v>2609</v>
      </c>
      <c r="P197" t="s">
        <v>4092</v>
      </c>
      <c r="Q197">
        <v>4</v>
      </c>
      <c r="R197">
        <v>4</v>
      </c>
      <c r="Y197" s="82">
        <v>0.38396990740740744</v>
      </c>
      <c r="Z197">
        <v>365</v>
      </c>
      <c r="AA197" t="s">
        <v>399</v>
      </c>
      <c r="AB197" s="42" t="str">
        <f t="shared" si="3"/>
        <v>,,,,,,17-18km/hr</v>
      </c>
    </row>
    <row r="198" spans="1:28" ht="16" x14ac:dyDescent="0.2">
      <c r="A198">
        <v>199</v>
      </c>
      <c r="B198">
        <v>199</v>
      </c>
      <c r="C198" t="s">
        <v>949</v>
      </c>
      <c r="D198" t="s">
        <v>84</v>
      </c>
      <c r="E198" t="s">
        <v>948</v>
      </c>
      <c r="F198">
        <v>1</v>
      </c>
      <c r="G198" t="s">
        <v>549</v>
      </c>
      <c r="H198" t="s">
        <v>947</v>
      </c>
      <c r="I198" t="s">
        <v>946</v>
      </c>
      <c r="J198">
        <v>1</v>
      </c>
      <c r="K198">
        <v>1</v>
      </c>
      <c r="L198" t="s">
        <v>945</v>
      </c>
      <c r="M198">
        <v>2</v>
      </c>
      <c r="N198" t="s">
        <v>944</v>
      </c>
      <c r="O198" t="s">
        <v>943</v>
      </c>
      <c r="P198" t="s">
        <v>371</v>
      </c>
      <c r="Q198">
        <v>3</v>
      </c>
      <c r="R198">
        <v>3</v>
      </c>
      <c r="Y198" s="82">
        <v>0.4296875</v>
      </c>
      <c r="Z198">
        <v>521</v>
      </c>
      <c r="AA198" t="s">
        <v>408</v>
      </c>
      <c r="AB198" s="42" t="str">
        <f t="shared" si="3"/>
        <v>,,,,,,19-20km/hr</v>
      </c>
    </row>
    <row r="199" spans="1:28" ht="16" x14ac:dyDescent="0.2">
      <c r="A199">
        <v>200</v>
      </c>
      <c r="B199">
        <v>200</v>
      </c>
      <c r="C199" t="s">
        <v>304</v>
      </c>
      <c r="D199" t="s">
        <v>36</v>
      </c>
      <c r="E199" t="s">
        <v>942</v>
      </c>
      <c r="F199">
        <v>1</v>
      </c>
      <c r="G199" t="s">
        <v>941</v>
      </c>
      <c r="H199" t="s">
        <v>938</v>
      </c>
      <c r="I199" t="s">
        <v>305</v>
      </c>
      <c r="J199">
        <v>3</v>
      </c>
      <c r="K199">
        <v>3</v>
      </c>
      <c r="L199" t="s">
        <v>940</v>
      </c>
      <c r="M199">
        <v>2</v>
      </c>
      <c r="N199" t="s">
        <v>939</v>
      </c>
      <c r="O199" t="s">
        <v>938</v>
      </c>
      <c r="P199" t="s">
        <v>306</v>
      </c>
      <c r="Q199">
        <v>3</v>
      </c>
      <c r="R199">
        <v>4</v>
      </c>
      <c r="Y199" s="82">
        <v>0.39988425925925924</v>
      </c>
      <c r="Z199">
        <v>419</v>
      </c>
      <c r="AA199" t="s">
        <v>399</v>
      </c>
      <c r="AB199" s="42" t="str">
        <f t="shared" si="3"/>
        <v>,,,,,,17-18km/hr</v>
      </c>
    </row>
    <row r="200" spans="1:28" ht="16" x14ac:dyDescent="0.2">
      <c r="A200">
        <v>201</v>
      </c>
      <c r="B200">
        <v>201</v>
      </c>
      <c r="C200" t="s">
        <v>876</v>
      </c>
      <c r="D200" t="s">
        <v>91</v>
      </c>
      <c r="E200" t="s">
        <v>875</v>
      </c>
      <c r="F200">
        <v>1</v>
      </c>
      <c r="G200" t="s">
        <v>874</v>
      </c>
      <c r="H200" t="s">
        <v>870</v>
      </c>
      <c r="I200" t="s">
        <v>873</v>
      </c>
      <c r="J200">
        <v>4</v>
      </c>
      <c r="K200">
        <v>4</v>
      </c>
      <c r="L200" t="s">
        <v>872</v>
      </c>
      <c r="M200">
        <v>2</v>
      </c>
      <c r="N200" t="s">
        <v>871</v>
      </c>
      <c r="O200" t="s">
        <v>870</v>
      </c>
      <c r="P200" t="s">
        <v>869</v>
      </c>
      <c r="Q200">
        <v>4</v>
      </c>
      <c r="R200">
        <v>4</v>
      </c>
      <c r="T200" t="s">
        <v>5310</v>
      </c>
      <c r="Y200" s="82">
        <v>0.35243055555555558</v>
      </c>
      <c r="Z200">
        <v>257</v>
      </c>
      <c r="AA200" t="s">
        <v>408</v>
      </c>
      <c r="AB200" s="42" t="str">
        <f t="shared" si="3"/>
        <v>,ABSA PRIDE,,,,,19-20km/hr</v>
      </c>
    </row>
    <row r="201" spans="1:28" ht="16" x14ac:dyDescent="0.2">
      <c r="A201">
        <v>202</v>
      </c>
      <c r="B201">
        <v>202</v>
      </c>
      <c r="C201" t="s">
        <v>307</v>
      </c>
      <c r="D201" t="s">
        <v>36</v>
      </c>
      <c r="E201" t="s">
        <v>712</v>
      </c>
      <c r="F201">
        <v>1</v>
      </c>
      <c r="G201" t="s">
        <v>711</v>
      </c>
      <c r="H201" t="s">
        <v>559</v>
      </c>
      <c r="I201" t="s">
        <v>710</v>
      </c>
      <c r="J201">
        <v>0</v>
      </c>
      <c r="K201">
        <v>0</v>
      </c>
      <c r="L201" t="s">
        <v>709</v>
      </c>
      <c r="M201">
        <v>2</v>
      </c>
      <c r="N201" t="s">
        <v>708</v>
      </c>
      <c r="O201" t="s">
        <v>707</v>
      </c>
      <c r="P201" t="s">
        <v>70</v>
      </c>
      <c r="Q201">
        <v>3</v>
      </c>
      <c r="R201">
        <v>4</v>
      </c>
      <c r="Y201" s="82">
        <v>0.44155092592592587</v>
      </c>
      <c r="Z201">
        <v>562</v>
      </c>
      <c r="AA201" t="s">
        <v>408</v>
      </c>
      <c r="AB201" s="42" t="str">
        <f t="shared" si="3"/>
        <v>,,,,,,19-20km/hr</v>
      </c>
    </row>
    <row r="202" spans="1:28" ht="16" x14ac:dyDescent="0.2">
      <c r="A202">
        <v>203</v>
      </c>
      <c r="B202">
        <v>203</v>
      </c>
      <c r="C202" t="s">
        <v>128</v>
      </c>
      <c r="D202" t="s">
        <v>84</v>
      </c>
      <c r="E202" t="s">
        <v>662</v>
      </c>
      <c r="F202">
        <v>1</v>
      </c>
      <c r="G202" t="s">
        <v>661</v>
      </c>
      <c r="H202" t="s">
        <v>660</v>
      </c>
      <c r="I202" t="s">
        <v>358</v>
      </c>
      <c r="J202">
        <v>3</v>
      </c>
      <c r="K202">
        <v>3</v>
      </c>
      <c r="L202" t="s">
        <v>659</v>
      </c>
      <c r="M202">
        <v>2</v>
      </c>
      <c r="N202" t="s">
        <v>658</v>
      </c>
      <c r="O202" t="s">
        <v>657</v>
      </c>
      <c r="P202" t="s">
        <v>129</v>
      </c>
      <c r="Q202">
        <v>3</v>
      </c>
      <c r="R202">
        <v>3</v>
      </c>
      <c r="Y202" s="82">
        <v>0.42939814814814814</v>
      </c>
      <c r="Z202">
        <v>520</v>
      </c>
      <c r="AA202" t="s">
        <v>408</v>
      </c>
      <c r="AB202" s="42" t="str">
        <f t="shared" si="3"/>
        <v>,,,,,,19-20km/hr</v>
      </c>
    </row>
    <row r="203" spans="1:28" ht="16" x14ac:dyDescent="0.2">
      <c r="A203">
        <v>204</v>
      </c>
      <c r="B203">
        <v>204</v>
      </c>
      <c r="C203" t="s">
        <v>901</v>
      </c>
      <c r="D203" t="s">
        <v>84</v>
      </c>
      <c r="E203" t="s">
        <v>900</v>
      </c>
      <c r="F203">
        <v>1</v>
      </c>
      <c r="G203" t="s">
        <v>899</v>
      </c>
      <c r="H203" t="s">
        <v>898</v>
      </c>
      <c r="I203" t="s">
        <v>897</v>
      </c>
      <c r="J203">
        <v>0</v>
      </c>
      <c r="K203">
        <v>0</v>
      </c>
      <c r="L203" t="s">
        <v>896</v>
      </c>
      <c r="M203">
        <v>2</v>
      </c>
      <c r="N203" t="s">
        <v>895</v>
      </c>
      <c r="O203" t="s">
        <v>707</v>
      </c>
      <c r="P203" t="s">
        <v>298</v>
      </c>
      <c r="Q203">
        <v>3</v>
      </c>
      <c r="R203">
        <v>3</v>
      </c>
      <c r="Y203" s="82">
        <v>0.45023148148148145</v>
      </c>
      <c r="Z203">
        <v>592</v>
      </c>
      <c r="AA203" t="s">
        <v>598</v>
      </c>
      <c r="AB203" s="42" t="str">
        <f t="shared" si="3"/>
        <v>,,,,,,21-22km/hr</v>
      </c>
    </row>
    <row r="204" spans="1:28" ht="16" x14ac:dyDescent="0.2">
      <c r="A204">
        <v>205</v>
      </c>
      <c r="B204">
        <v>205</v>
      </c>
      <c r="C204" t="s">
        <v>623</v>
      </c>
      <c r="D204" t="s">
        <v>84</v>
      </c>
      <c r="E204" t="s">
        <v>622</v>
      </c>
      <c r="F204">
        <v>1</v>
      </c>
      <c r="G204" t="s">
        <v>621</v>
      </c>
      <c r="H204" t="s">
        <v>620</v>
      </c>
      <c r="I204" t="s">
        <v>151</v>
      </c>
      <c r="J204">
        <v>4</v>
      </c>
      <c r="K204">
        <v>4</v>
      </c>
      <c r="L204" t="s">
        <v>619</v>
      </c>
      <c r="M204">
        <v>2</v>
      </c>
      <c r="N204" t="s">
        <v>618</v>
      </c>
      <c r="O204" t="s">
        <v>617</v>
      </c>
      <c r="P204" t="s">
        <v>616</v>
      </c>
      <c r="Q204">
        <v>2</v>
      </c>
      <c r="R204">
        <v>2</v>
      </c>
      <c r="Y204" s="82">
        <v>0.42910879629629628</v>
      </c>
      <c r="Z204">
        <v>519</v>
      </c>
      <c r="AA204" t="s">
        <v>408</v>
      </c>
      <c r="AB204" s="42" t="str">
        <f t="shared" si="3"/>
        <v>,,,,,,19-20km/hr</v>
      </c>
    </row>
    <row r="205" spans="1:28" ht="16" x14ac:dyDescent="0.2">
      <c r="A205">
        <v>206</v>
      </c>
      <c r="B205">
        <v>206</v>
      </c>
      <c r="C205" t="s">
        <v>320</v>
      </c>
      <c r="D205" t="s">
        <v>84</v>
      </c>
      <c r="E205" t="s">
        <v>553</v>
      </c>
      <c r="F205">
        <v>1</v>
      </c>
      <c r="G205" t="s">
        <v>552</v>
      </c>
      <c r="H205" t="s">
        <v>551</v>
      </c>
      <c r="I205" t="s">
        <v>342</v>
      </c>
      <c r="J205">
        <v>3</v>
      </c>
      <c r="K205">
        <v>3</v>
      </c>
      <c r="L205" t="s">
        <v>550</v>
      </c>
      <c r="M205">
        <v>2</v>
      </c>
      <c r="N205" t="s">
        <v>5365</v>
      </c>
      <c r="O205" t="s">
        <v>5366</v>
      </c>
      <c r="P205" t="s">
        <v>5367</v>
      </c>
      <c r="Q205">
        <v>3</v>
      </c>
      <c r="R205">
        <v>3</v>
      </c>
      <c r="Y205" s="82">
        <v>0.28153935185185186</v>
      </c>
      <c r="Z205">
        <v>14</v>
      </c>
      <c r="AA205" t="s">
        <v>476</v>
      </c>
      <c r="AB205" s="42" t="str">
        <f t="shared" si="3"/>
        <v>,,,,,,12km/hr</v>
      </c>
    </row>
    <row r="206" spans="1:28" ht="16" x14ac:dyDescent="0.2">
      <c r="A206">
        <v>207</v>
      </c>
      <c r="B206">
        <v>207</v>
      </c>
      <c r="C206" t="s">
        <v>343</v>
      </c>
      <c r="D206" t="s">
        <v>84</v>
      </c>
      <c r="E206" t="s">
        <v>541</v>
      </c>
      <c r="F206">
        <v>1</v>
      </c>
      <c r="G206" t="s">
        <v>540</v>
      </c>
      <c r="H206" t="s">
        <v>539</v>
      </c>
      <c r="I206" t="s">
        <v>344</v>
      </c>
      <c r="J206">
        <v>3</v>
      </c>
      <c r="K206">
        <v>3</v>
      </c>
      <c r="L206" t="s">
        <v>538</v>
      </c>
      <c r="M206">
        <v>2</v>
      </c>
      <c r="N206" t="s">
        <v>537</v>
      </c>
      <c r="O206" t="s">
        <v>536</v>
      </c>
      <c r="P206" t="s">
        <v>535</v>
      </c>
      <c r="Q206">
        <v>1</v>
      </c>
      <c r="R206">
        <v>2</v>
      </c>
      <c r="Y206" s="82">
        <v>0.3967013888888889</v>
      </c>
      <c r="Z206">
        <v>408</v>
      </c>
      <c r="AA206" t="s">
        <v>399</v>
      </c>
      <c r="AB206" s="42" t="str">
        <f t="shared" si="3"/>
        <v>,,,,,,17-18km/hr</v>
      </c>
    </row>
    <row r="207" spans="1:28" ht="16" x14ac:dyDescent="0.2">
      <c r="A207">
        <v>208</v>
      </c>
      <c r="B207">
        <v>208</v>
      </c>
      <c r="C207" t="s">
        <v>2004</v>
      </c>
      <c r="D207" t="s">
        <v>36</v>
      </c>
      <c r="E207" t="s">
        <v>2003</v>
      </c>
      <c r="F207">
        <v>1</v>
      </c>
      <c r="G207" t="s">
        <v>460</v>
      </c>
      <c r="H207" t="s">
        <v>2002</v>
      </c>
      <c r="I207" t="s">
        <v>2001</v>
      </c>
      <c r="J207">
        <v>4</v>
      </c>
      <c r="K207">
        <v>4</v>
      </c>
      <c r="L207" t="s">
        <v>2000</v>
      </c>
      <c r="M207">
        <v>2</v>
      </c>
      <c r="N207" t="s">
        <v>1999</v>
      </c>
      <c r="O207" t="s">
        <v>1998</v>
      </c>
      <c r="P207" t="s">
        <v>1997</v>
      </c>
      <c r="Q207">
        <v>2</v>
      </c>
      <c r="R207">
        <v>3</v>
      </c>
      <c r="Y207" s="82">
        <v>0.33825231481481483</v>
      </c>
      <c r="Z207">
        <v>208</v>
      </c>
      <c r="AA207" t="s">
        <v>441</v>
      </c>
      <c r="AB207" s="42" t="str">
        <f t="shared" si="3"/>
        <v>,,,,,,15-16km/hr</v>
      </c>
    </row>
    <row r="208" spans="1:28" ht="16" x14ac:dyDescent="0.2">
      <c r="A208">
        <v>209</v>
      </c>
      <c r="B208">
        <v>209</v>
      </c>
      <c r="C208" t="s">
        <v>3871</v>
      </c>
      <c r="D208" t="s">
        <v>87</v>
      </c>
      <c r="E208" t="s">
        <v>3870</v>
      </c>
      <c r="F208">
        <v>1</v>
      </c>
      <c r="G208" t="s">
        <v>3869</v>
      </c>
      <c r="H208" t="s">
        <v>707</v>
      </c>
      <c r="I208" t="s">
        <v>3868</v>
      </c>
      <c r="J208">
        <v>0</v>
      </c>
      <c r="K208">
        <v>0</v>
      </c>
      <c r="L208" t="s">
        <v>3867</v>
      </c>
      <c r="M208">
        <v>2</v>
      </c>
      <c r="N208" t="s">
        <v>3866</v>
      </c>
      <c r="O208" t="s">
        <v>3865</v>
      </c>
      <c r="P208" t="s">
        <v>3864</v>
      </c>
      <c r="Q208">
        <v>0</v>
      </c>
      <c r="R208">
        <v>0</v>
      </c>
      <c r="Y208" s="82">
        <v>0.28182870370370372</v>
      </c>
      <c r="Z208">
        <v>15</v>
      </c>
      <c r="AA208" t="s">
        <v>476</v>
      </c>
      <c r="AB208" s="42" t="str">
        <f t="shared" si="3"/>
        <v>,,,,,,12km/hr</v>
      </c>
    </row>
    <row r="209" spans="1:28" ht="16" x14ac:dyDescent="0.2">
      <c r="A209">
        <v>210</v>
      </c>
      <c r="B209">
        <v>210</v>
      </c>
      <c r="C209" t="s">
        <v>2897</v>
      </c>
      <c r="D209" t="s">
        <v>87</v>
      </c>
      <c r="E209" t="s">
        <v>2896</v>
      </c>
      <c r="F209">
        <v>1</v>
      </c>
      <c r="G209" t="s">
        <v>2895</v>
      </c>
      <c r="H209" t="s">
        <v>2894</v>
      </c>
      <c r="I209" t="s">
        <v>2893</v>
      </c>
      <c r="J209">
        <v>0</v>
      </c>
      <c r="K209">
        <v>0</v>
      </c>
      <c r="L209" t="s">
        <v>2892</v>
      </c>
      <c r="M209">
        <v>2</v>
      </c>
      <c r="N209" t="s">
        <v>2891</v>
      </c>
      <c r="O209" t="s">
        <v>700</v>
      </c>
      <c r="P209" t="s">
        <v>2890</v>
      </c>
      <c r="Q209">
        <v>0</v>
      </c>
      <c r="R209">
        <v>0</v>
      </c>
      <c r="X209" t="s">
        <v>5228</v>
      </c>
      <c r="Y209" s="82">
        <v>0.3342013888888889</v>
      </c>
      <c r="Z209">
        <v>195</v>
      </c>
      <c r="AA209" t="s">
        <v>441</v>
      </c>
      <c r="AB209" s="42" t="str">
        <f t="shared" si="3"/>
        <v>,,,,,COACH TRANSFER,15-16km/hr</v>
      </c>
    </row>
    <row r="210" spans="1:28" ht="16" x14ac:dyDescent="0.2">
      <c r="A210">
        <v>211</v>
      </c>
      <c r="B210">
        <v>211</v>
      </c>
      <c r="C210" t="s">
        <v>5368</v>
      </c>
      <c r="D210" t="s">
        <v>87</v>
      </c>
      <c r="E210" t="s">
        <v>3926</v>
      </c>
      <c r="F210">
        <v>1</v>
      </c>
      <c r="G210" t="s">
        <v>3113</v>
      </c>
      <c r="H210" t="s">
        <v>3925</v>
      </c>
      <c r="I210" t="s">
        <v>3924</v>
      </c>
      <c r="J210">
        <v>0</v>
      </c>
      <c r="K210">
        <v>0</v>
      </c>
      <c r="L210" t="s">
        <v>3923</v>
      </c>
      <c r="M210">
        <v>2</v>
      </c>
      <c r="N210" t="s">
        <v>3922</v>
      </c>
      <c r="O210" t="s">
        <v>3921</v>
      </c>
      <c r="P210" t="s">
        <v>3920</v>
      </c>
      <c r="Q210">
        <v>0</v>
      </c>
      <c r="R210">
        <v>0</v>
      </c>
      <c r="Y210" s="82">
        <v>0.29398148148148145</v>
      </c>
      <c r="Z210">
        <v>57</v>
      </c>
      <c r="AA210" t="s">
        <v>608</v>
      </c>
      <c r="AB210" s="42" t="str">
        <f t="shared" si="3"/>
        <v>,,,,,,13-14km/hr</v>
      </c>
    </row>
    <row r="211" spans="1:28" ht="16" x14ac:dyDescent="0.2">
      <c r="A211">
        <v>212</v>
      </c>
      <c r="B211">
        <v>212</v>
      </c>
      <c r="C211" t="s">
        <v>4286</v>
      </c>
      <c r="D211" t="s">
        <v>113</v>
      </c>
      <c r="E211" t="s">
        <v>4285</v>
      </c>
      <c r="F211">
        <v>1</v>
      </c>
      <c r="G211" t="s">
        <v>4284</v>
      </c>
      <c r="H211" t="s">
        <v>4283</v>
      </c>
      <c r="I211" t="s">
        <v>4282</v>
      </c>
      <c r="J211">
        <v>0</v>
      </c>
      <c r="K211">
        <v>0</v>
      </c>
      <c r="L211" t="s">
        <v>4281</v>
      </c>
      <c r="M211">
        <v>2</v>
      </c>
      <c r="N211" t="s">
        <v>4280</v>
      </c>
      <c r="O211" t="s">
        <v>2740</v>
      </c>
      <c r="P211" t="s">
        <v>4279</v>
      </c>
      <c r="Q211">
        <v>0</v>
      </c>
      <c r="R211">
        <v>0</v>
      </c>
      <c r="X211" t="s">
        <v>5228</v>
      </c>
      <c r="Y211" s="82">
        <v>0.33506944444444442</v>
      </c>
      <c r="Z211">
        <v>198</v>
      </c>
      <c r="AA211" t="s">
        <v>441</v>
      </c>
      <c r="AB211" s="42" t="str">
        <f t="shared" si="3"/>
        <v>,,,,,COACH TRANSFER,15-16km/hr</v>
      </c>
    </row>
    <row r="212" spans="1:28" ht="16" x14ac:dyDescent="0.2">
      <c r="A212">
        <v>213</v>
      </c>
      <c r="B212">
        <v>213</v>
      </c>
      <c r="C212" t="s">
        <v>3776</v>
      </c>
      <c r="D212" t="s">
        <v>113</v>
      </c>
      <c r="E212" t="s">
        <v>3775</v>
      </c>
      <c r="F212">
        <v>1</v>
      </c>
      <c r="G212" t="s">
        <v>3774</v>
      </c>
      <c r="H212" t="s">
        <v>3773</v>
      </c>
      <c r="I212" t="s">
        <v>3772</v>
      </c>
      <c r="J212">
        <v>1</v>
      </c>
      <c r="K212">
        <v>1</v>
      </c>
      <c r="L212" t="s">
        <v>3771</v>
      </c>
      <c r="M212">
        <v>2</v>
      </c>
      <c r="N212" t="s">
        <v>3770</v>
      </c>
      <c r="O212" t="s">
        <v>3769</v>
      </c>
      <c r="P212" t="s">
        <v>3768</v>
      </c>
      <c r="Q212">
        <v>0</v>
      </c>
      <c r="R212">
        <v>0</v>
      </c>
      <c r="Y212" s="82">
        <v>0.28211805555555552</v>
      </c>
      <c r="Z212">
        <v>16</v>
      </c>
      <c r="AA212" t="s">
        <v>476</v>
      </c>
      <c r="AB212" s="42" t="str">
        <f t="shared" si="3"/>
        <v>,,,,,,12km/hr</v>
      </c>
    </row>
    <row r="213" spans="1:28" ht="16" x14ac:dyDescent="0.2">
      <c r="A213">
        <v>214</v>
      </c>
      <c r="B213">
        <v>214</v>
      </c>
      <c r="C213" t="s">
        <v>3767</v>
      </c>
      <c r="D213" t="s">
        <v>113</v>
      </c>
      <c r="E213" t="s">
        <v>3766</v>
      </c>
      <c r="F213">
        <v>1</v>
      </c>
      <c r="G213" t="s">
        <v>3765</v>
      </c>
      <c r="H213" t="s">
        <v>3764</v>
      </c>
      <c r="I213" t="s">
        <v>3763</v>
      </c>
      <c r="J213">
        <v>1</v>
      </c>
      <c r="K213">
        <v>1</v>
      </c>
      <c r="L213" t="s">
        <v>3762</v>
      </c>
      <c r="M213">
        <v>2</v>
      </c>
      <c r="N213" t="s">
        <v>3761</v>
      </c>
      <c r="O213" t="s">
        <v>3760</v>
      </c>
      <c r="P213" t="s">
        <v>3759</v>
      </c>
      <c r="Q213">
        <v>1</v>
      </c>
      <c r="R213">
        <v>1</v>
      </c>
      <c r="Y213" s="82">
        <v>0.29427083333333331</v>
      </c>
      <c r="Z213">
        <v>58</v>
      </c>
      <c r="AA213" t="s">
        <v>608</v>
      </c>
      <c r="AB213" s="42" t="str">
        <f t="shared" si="3"/>
        <v>,,,,,,13-14km/hr</v>
      </c>
    </row>
    <row r="214" spans="1:28" ht="16" x14ac:dyDescent="0.2">
      <c r="A214">
        <v>215</v>
      </c>
      <c r="B214">
        <v>215</v>
      </c>
      <c r="C214" t="s">
        <v>3562</v>
      </c>
      <c r="D214" t="s">
        <v>113</v>
      </c>
      <c r="E214" t="s">
        <v>3561</v>
      </c>
      <c r="F214">
        <v>1</v>
      </c>
      <c r="G214" t="s">
        <v>3560</v>
      </c>
      <c r="H214" t="s">
        <v>3556</v>
      </c>
      <c r="I214" t="s">
        <v>3559</v>
      </c>
      <c r="J214">
        <v>0</v>
      </c>
      <c r="K214">
        <v>0</v>
      </c>
      <c r="L214" t="s">
        <v>3558</v>
      </c>
      <c r="M214">
        <v>2</v>
      </c>
      <c r="N214" t="s">
        <v>3557</v>
      </c>
      <c r="O214" t="s">
        <v>3556</v>
      </c>
      <c r="P214" t="s">
        <v>3555</v>
      </c>
      <c r="Q214">
        <v>0</v>
      </c>
      <c r="R214">
        <v>0</v>
      </c>
      <c r="W214" t="s">
        <v>5226</v>
      </c>
      <c r="Y214" s="82">
        <v>0.41174768518518517</v>
      </c>
      <c r="Z214">
        <v>460</v>
      </c>
      <c r="AA214" t="s">
        <v>399</v>
      </c>
      <c r="AB214" s="42" t="str">
        <f t="shared" si="3"/>
        <v>,,,,PRE-ACCOM,,17-18km/hr</v>
      </c>
    </row>
    <row r="215" spans="1:28" ht="16" x14ac:dyDescent="0.2">
      <c r="A215">
        <v>216</v>
      </c>
      <c r="B215">
        <v>216</v>
      </c>
      <c r="C215" t="s">
        <v>2950</v>
      </c>
      <c r="D215" t="s">
        <v>113</v>
      </c>
      <c r="E215" t="s">
        <v>2949</v>
      </c>
      <c r="F215">
        <v>1</v>
      </c>
      <c r="G215" t="s">
        <v>1491</v>
      </c>
      <c r="H215" t="s">
        <v>2945</v>
      </c>
      <c r="I215" t="s">
        <v>2948</v>
      </c>
      <c r="J215">
        <v>1</v>
      </c>
      <c r="K215">
        <v>1</v>
      </c>
      <c r="L215" t="s">
        <v>2947</v>
      </c>
      <c r="M215">
        <v>2</v>
      </c>
      <c r="N215" t="s">
        <v>2946</v>
      </c>
      <c r="O215" t="s">
        <v>2945</v>
      </c>
      <c r="P215" t="s">
        <v>2944</v>
      </c>
      <c r="Q215">
        <v>0</v>
      </c>
      <c r="R215">
        <v>0</v>
      </c>
      <c r="Y215" s="82">
        <v>0.3107638888888889</v>
      </c>
      <c r="Z215">
        <v>114</v>
      </c>
      <c r="AA215" t="s">
        <v>408</v>
      </c>
      <c r="AB215" s="42" t="str">
        <f t="shared" si="3"/>
        <v>,,,,,,19-20km/hr</v>
      </c>
    </row>
    <row r="216" spans="1:28" ht="16" x14ac:dyDescent="0.2">
      <c r="A216">
        <v>217</v>
      </c>
      <c r="B216">
        <v>217</v>
      </c>
      <c r="C216" t="s">
        <v>2830</v>
      </c>
      <c r="D216" t="s">
        <v>113</v>
      </c>
      <c r="E216" t="s">
        <v>2829</v>
      </c>
      <c r="F216">
        <v>1</v>
      </c>
      <c r="G216" t="s">
        <v>2828</v>
      </c>
      <c r="H216" t="s">
        <v>2827</v>
      </c>
      <c r="I216" t="s">
        <v>2826</v>
      </c>
      <c r="J216">
        <v>1</v>
      </c>
      <c r="K216">
        <v>1</v>
      </c>
      <c r="L216" t="s">
        <v>2825</v>
      </c>
      <c r="M216">
        <v>2</v>
      </c>
      <c r="N216" t="s">
        <v>2824</v>
      </c>
      <c r="O216" t="s">
        <v>2823</v>
      </c>
      <c r="P216" t="s">
        <v>2822</v>
      </c>
      <c r="Q216">
        <v>0</v>
      </c>
      <c r="R216">
        <v>1</v>
      </c>
      <c r="V216" t="s">
        <v>5332</v>
      </c>
      <c r="W216" t="s">
        <v>5226</v>
      </c>
      <c r="Y216" s="82">
        <v>0.4201388888888889</v>
      </c>
      <c r="Z216">
        <v>489</v>
      </c>
      <c r="AA216" t="s">
        <v>399</v>
      </c>
      <c r="AB216" s="42" t="str">
        <f t="shared" si="3"/>
        <v>,,,AVIS UPGRADE,PRE-ACCOM,,17-18km/hr</v>
      </c>
    </row>
    <row r="217" spans="1:28" ht="16" x14ac:dyDescent="0.2">
      <c r="A217">
        <v>218</v>
      </c>
      <c r="B217">
        <v>218</v>
      </c>
      <c r="C217" t="s">
        <v>4922</v>
      </c>
      <c r="D217" t="s">
        <v>113</v>
      </c>
      <c r="E217" t="s">
        <v>4923</v>
      </c>
      <c r="F217">
        <v>1</v>
      </c>
      <c r="G217" t="s">
        <v>5369</v>
      </c>
      <c r="H217" t="s">
        <v>5370</v>
      </c>
      <c r="I217" t="s">
        <v>5371</v>
      </c>
      <c r="J217">
        <v>0</v>
      </c>
      <c r="K217">
        <v>0</v>
      </c>
      <c r="L217" t="s">
        <v>1497</v>
      </c>
      <c r="P217" t="s">
        <v>3716</v>
      </c>
      <c r="Y217" s="82">
        <v>0.36458333333333331</v>
      </c>
      <c r="Z217">
        <v>299</v>
      </c>
      <c r="AB217" s="42" t="str">
        <f t="shared" si="3"/>
        <v>,,,,,,</v>
      </c>
    </row>
    <row r="218" spans="1:28" ht="16" x14ac:dyDescent="0.2">
      <c r="A218">
        <v>219</v>
      </c>
      <c r="B218">
        <v>219</v>
      </c>
      <c r="C218" t="s">
        <v>3328</v>
      </c>
      <c r="D218" t="s">
        <v>113</v>
      </c>
      <c r="E218" t="s">
        <v>3327</v>
      </c>
      <c r="F218">
        <v>1</v>
      </c>
      <c r="G218" t="s">
        <v>696</v>
      </c>
      <c r="H218" t="s">
        <v>577</v>
      </c>
      <c r="I218" t="s">
        <v>115</v>
      </c>
      <c r="J218">
        <v>2</v>
      </c>
      <c r="K218">
        <v>2</v>
      </c>
      <c r="L218" t="s">
        <v>3326</v>
      </c>
      <c r="M218">
        <v>2</v>
      </c>
      <c r="N218" t="s">
        <v>3325</v>
      </c>
      <c r="O218" t="s">
        <v>1083</v>
      </c>
      <c r="P218" t="s">
        <v>3324</v>
      </c>
      <c r="Q218">
        <v>1</v>
      </c>
      <c r="R218">
        <v>1</v>
      </c>
      <c r="Y218" s="82">
        <v>0.33535879629629628</v>
      </c>
      <c r="Z218">
        <v>199</v>
      </c>
      <c r="AA218" t="s">
        <v>441</v>
      </c>
      <c r="AB218" s="42" t="str">
        <f t="shared" si="3"/>
        <v>,,,,,,15-16km/hr</v>
      </c>
    </row>
    <row r="219" spans="1:28" ht="16" x14ac:dyDescent="0.2">
      <c r="A219">
        <v>220</v>
      </c>
      <c r="B219">
        <v>220</v>
      </c>
      <c r="C219" t="s">
        <v>3276</v>
      </c>
      <c r="D219" t="s">
        <v>113</v>
      </c>
      <c r="E219" t="s">
        <v>3275</v>
      </c>
      <c r="F219">
        <v>1</v>
      </c>
      <c r="G219" t="s">
        <v>3274</v>
      </c>
      <c r="H219" t="s">
        <v>3273</v>
      </c>
      <c r="I219" t="s">
        <v>3272</v>
      </c>
      <c r="J219">
        <v>0</v>
      </c>
      <c r="K219">
        <v>0</v>
      </c>
      <c r="L219" t="s">
        <v>3271</v>
      </c>
      <c r="M219">
        <v>2</v>
      </c>
      <c r="N219" t="s">
        <v>3270</v>
      </c>
      <c r="O219" t="s">
        <v>3269</v>
      </c>
      <c r="P219" t="s">
        <v>3268</v>
      </c>
      <c r="Q219">
        <v>0</v>
      </c>
      <c r="R219">
        <v>0</v>
      </c>
      <c r="W219" t="s">
        <v>5226</v>
      </c>
      <c r="Y219" s="82">
        <v>0.35011574074074076</v>
      </c>
      <c r="Z219">
        <v>249</v>
      </c>
      <c r="AA219" t="s">
        <v>408</v>
      </c>
      <c r="AB219" s="42" t="str">
        <f t="shared" si="3"/>
        <v>,,,,PRE-ACCOM,,19-20km/hr</v>
      </c>
    </row>
    <row r="220" spans="1:28" ht="16" x14ac:dyDescent="0.2">
      <c r="A220">
        <v>221</v>
      </c>
      <c r="B220">
        <v>221</v>
      </c>
      <c r="C220" t="s">
        <v>3153</v>
      </c>
      <c r="D220" t="s">
        <v>113</v>
      </c>
      <c r="E220" t="s">
        <v>3152</v>
      </c>
      <c r="F220">
        <v>1</v>
      </c>
      <c r="G220" t="s">
        <v>3151</v>
      </c>
      <c r="H220" t="s">
        <v>3150</v>
      </c>
      <c r="I220" t="s">
        <v>3149</v>
      </c>
      <c r="J220">
        <v>0</v>
      </c>
      <c r="K220">
        <v>0</v>
      </c>
      <c r="L220" t="s">
        <v>3148</v>
      </c>
      <c r="M220">
        <v>2</v>
      </c>
      <c r="N220" t="s">
        <v>944</v>
      </c>
      <c r="O220" t="s">
        <v>3147</v>
      </c>
      <c r="P220" t="s">
        <v>3146</v>
      </c>
      <c r="Q220">
        <v>0</v>
      </c>
      <c r="R220">
        <v>0</v>
      </c>
      <c r="Y220" s="82">
        <v>0.29456018518518517</v>
      </c>
      <c r="Z220">
        <v>59</v>
      </c>
      <c r="AA220" t="s">
        <v>608</v>
      </c>
      <c r="AB220" s="42" t="str">
        <f t="shared" si="3"/>
        <v>,,,,,,13-14km/hr</v>
      </c>
    </row>
    <row r="221" spans="1:28" ht="16" x14ac:dyDescent="0.2">
      <c r="A221">
        <v>222</v>
      </c>
      <c r="B221">
        <v>222</v>
      </c>
      <c r="C221" t="s">
        <v>2999</v>
      </c>
      <c r="D221" t="s">
        <v>113</v>
      </c>
      <c r="E221" t="s">
        <v>2998</v>
      </c>
      <c r="F221">
        <v>1</v>
      </c>
      <c r="G221" t="s">
        <v>2997</v>
      </c>
      <c r="H221" t="s">
        <v>2993</v>
      </c>
      <c r="I221" t="s">
        <v>2996</v>
      </c>
      <c r="J221">
        <v>0</v>
      </c>
      <c r="K221">
        <v>0</v>
      </c>
      <c r="L221" t="s">
        <v>2995</v>
      </c>
      <c r="M221">
        <v>2</v>
      </c>
      <c r="N221" t="s">
        <v>2994</v>
      </c>
      <c r="O221" t="s">
        <v>2993</v>
      </c>
      <c r="P221" t="s">
        <v>2992</v>
      </c>
      <c r="Q221">
        <v>0</v>
      </c>
      <c r="R221">
        <v>0</v>
      </c>
      <c r="Y221" s="82">
        <v>0.28240740740740738</v>
      </c>
      <c r="Z221">
        <v>17</v>
      </c>
      <c r="AA221" t="s">
        <v>476</v>
      </c>
      <c r="AB221" s="42" t="str">
        <f t="shared" si="3"/>
        <v>,,,,,,12km/hr</v>
      </c>
    </row>
    <row r="222" spans="1:28" ht="16" x14ac:dyDescent="0.2">
      <c r="A222">
        <v>223</v>
      </c>
      <c r="B222">
        <v>223</v>
      </c>
      <c r="C222" t="s">
        <v>314</v>
      </c>
      <c r="D222" t="s">
        <v>113</v>
      </c>
      <c r="E222" t="s">
        <v>2685</v>
      </c>
      <c r="F222">
        <v>1</v>
      </c>
      <c r="G222" t="s">
        <v>537</v>
      </c>
      <c r="H222" t="s">
        <v>2682</v>
      </c>
      <c r="I222" t="s">
        <v>315</v>
      </c>
      <c r="J222">
        <v>1</v>
      </c>
      <c r="K222">
        <v>1</v>
      </c>
      <c r="L222" t="s">
        <v>2684</v>
      </c>
      <c r="M222">
        <v>2</v>
      </c>
      <c r="N222" t="s">
        <v>2683</v>
      </c>
      <c r="O222" t="s">
        <v>2682</v>
      </c>
      <c r="P222" t="s">
        <v>316</v>
      </c>
      <c r="Q222">
        <v>1</v>
      </c>
      <c r="R222">
        <v>1</v>
      </c>
      <c r="Y222" s="82">
        <v>0.33564814814814814</v>
      </c>
      <c r="Z222">
        <v>200</v>
      </c>
      <c r="AA222" t="s">
        <v>441</v>
      </c>
      <c r="AB222" s="42" t="str">
        <f t="shared" si="3"/>
        <v>,,,,,,15-16km/hr</v>
      </c>
    </row>
    <row r="223" spans="1:28" ht="16" x14ac:dyDescent="0.2">
      <c r="A223">
        <v>224</v>
      </c>
      <c r="B223">
        <v>224</v>
      </c>
      <c r="C223" t="s">
        <v>571</v>
      </c>
      <c r="D223" t="s">
        <v>113</v>
      </c>
      <c r="E223" t="s">
        <v>570</v>
      </c>
      <c r="F223">
        <v>1</v>
      </c>
      <c r="G223" t="s">
        <v>569</v>
      </c>
      <c r="H223" t="s">
        <v>568</v>
      </c>
      <c r="I223" t="s">
        <v>567</v>
      </c>
      <c r="J223">
        <v>1</v>
      </c>
      <c r="K223">
        <v>1</v>
      </c>
      <c r="L223" t="s">
        <v>566</v>
      </c>
      <c r="M223">
        <v>2</v>
      </c>
      <c r="N223" t="s">
        <v>565</v>
      </c>
      <c r="O223" t="s">
        <v>564</v>
      </c>
      <c r="P223" t="s">
        <v>563</v>
      </c>
      <c r="Q223">
        <v>0</v>
      </c>
      <c r="R223">
        <v>0</v>
      </c>
      <c r="Y223" s="82">
        <v>0.42042824074074076</v>
      </c>
      <c r="Z223">
        <v>490</v>
      </c>
      <c r="AA223" t="s">
        <v>399</v>
      </c>
      <c r="AB223" s="42" t="str">
        <f t="shared" si="3"/>
        <v>,,,,,,17-18km/hr</v>
      </c>
    </row>
    <row r="224" spans="1:28" ht="16" x14ac:dyDescent="0.2">
      <c r="A224">
        <v>225</v>
      </c>
      <c r="B224">
        <v>225</v>
      </c>
      <c r="C224" t="s">
        <v>2289</v>
      </c>
      <c r="D224" t="s">
        <v>87</v>
      </c>
      <c r="E224" t="s">
        <v>2288</v>
      </c>
      <c r="F224">
        <v>1</v>
      </c>
      <c r="G224" t="s">
        <v>2287</v>
      </c>
      <c r="H224" t="s">
        <v>2286</v>
      </c>
      <c r="I224" t="s">
        <v>2285</v>
      </c>
      <c r="J224">
        <v>0</v>
      </c>
      <c r="K224">
        <v>0</v>
      </c>
      <c r="L224" t="s">
        <v>2284</v>
      </c>
      <c r="M224">
        <v>2</v>
      </c>
      <c r="N224" t="s">
        <v>2283</v>
      </c>
      <c r="O224" t="s">
        <v>2282</v>
      </c>
      <c r="P224" t="s">
        <v>2281</v>
      </c>
      <c r="Q224">
        <v>0</v>
      </c>
      <c r="R224">
        <v>0</v>
      </c>
      <c r="W224" t="s">
        <v>5226</v>
      </c>
      <c r="Y224" s="82">
        <v>0.33449074074074076</v>
      </c>
      <c r="Z224">
        <v>196</v>
      </c>
      <c r="AA224" t="s">
        <v>441</v>
      </c>
      <c r="AB224" s="42" t="str">
        <f t="shared" si="3"/>
        <v>,,,,PRE-ACCOM,,15-16km/hr</v>
      </c>
    </row>
    <row r="225" spans="1:28" ht="16" x14ac:dyDescent="0.2">
      <c r="A225">
        <v>226</v>
      </c>
      <c r="B225">
        <v>226</v>
      </c>
      <c r="C225" t="s">
        <v>2223</v>
      </c>
      <c r="D225" t="s">
        <v>113</v>
      </c>
      <c r="E225" t="s">
        <v>2222</v>
      </c>
      <c r="F225">
        <v>1</v>
      </c>
      <c r="G225" t="s">
        <v>549</v>
      </c>
      <c r="H225" t="s">
        <v>1938</v>
      </c>
      <c r="I225" t="s">
        <v>2221</v>
      </c>
      <c r="J225">
        <v>0</v>
      </c>
      <c r="K225">
        <v>0</v>
      </c>
      <c r="L225" t="s">
        <v>2220</v>
      </c>
      <c r="M225">
        <v>2</v>
      </c>
      <c r="N225" t="s">
        <v>2219</v>
      </c>
      <c r="O225" t="s">
        <v>2218</v>
      </c>
      <c r="P225" t="s">
        <v>2217</v>
      </c>
      <c r="Q225">
        <v>0</v>
      </c>
      <c r="R225">
        <v>0</v>
      </c>
      <c r="Y225" s="82">
        <v>0.35069444444444442</v>
      </c>
      <c r="Z225">
        <v>251</v>
      </c>
      <c r="AA225" t="s">
        <v>408</v>
      </c>
      <c r="AB225" s="42" t="str">
        <f t="shared" si="3"/>
        <v>,,,,,,19-20km/hr</v>
      </c>
    </row>
    <row r="226" spans="1:28" ht="16" x14ac:dyDescent="0.2">
      <c r="A226">
        <v>227</v>
      </c>
      <c r="B226">
        <v>227</v>
      </c>
      <c r="C226" t="s">
        <v>5372</v>
      </c>
      <c r="D226" t="s">
        <v>87</v>
      </c>
      <c r="E226" t="s">
        <v>3554</v>
      </c>
      <c r="F226">
        <v>1</v>
      </c>
      <c r="G226" t="s">
        <v>3553</v>
      </c>
      <c r="H226" t="s">
        <v>3552</v>
      </c>
      <c r="I226" t="s">
        <v>3551</v>
      </c>
      <c r="J226">
        <v>0</v>
      </c>
      <c r="K226">
        <v>0</v>
      </c>
      <c r="L226" t="s">
        <v>3550</v>
      </c>
      <c r="M226">
        <v>2</v>
      </c>
      <c r="N226" t="s">
        <v>3549</v>
      </c>
      <c r="O226" t="s">
        <v>3548</v>
      </c>
      <c r="P226" t="s">
        <v>3547</v>
      </c>
      <c r="Q226">
        <v>0</v>
      </c>
      <c r="R226">
        <v>0</v>
      </c>
      <c r="Y226" s="82">
        <v>0.28269675925925924</v>
      </c>
      <c r="Z226">
        <v>18</v>
      </c>
      <c r="AA226" t="s">
        <v>476</v>
      </c>
      <c r="AB226" s="42" t="str">
        <f t="shared" si="3"/>
        <v>,,,,,,12km/hr</v>
      </c>
    </row>
    <row r="227" spans="1:28" ht="16" x14ac:dyDescent="0.2">
      <c r="A227">
        <v>228</v>
      </c>
      <c r="B227">
        <v>228</v>
      </c>
      <c r="C227" t="s">
        <v>2175</v>
      </c>
      <c r="D227" t="s">
        <v>113</v>
      </c>
      <c r="E227" t="s">
        <v>2174</v>
      </c>
      <c r="F227">
        <v>1</v>
      </c>
      <c r="G227" t="s">
        <v>780</v>
      </c>
      <c r="H227" t="s">
        <v>935</v>
      </c>
      <c r="I227" t="s">
        <v>2173</v>
      </c>
      <c r="J227">
        <v>0</v>
      </c>
      <c r="K227">
        <v>0</v>
      </c>
      <c r="L227" t="s">
        <v>2172</v>
      </c>
      <c r="M227">
        <v>2</v>
      </c>
      <c r="N227" t="s">
        <v>2171</v>
      </c>
      <c r="O227" t="s">
        <v>2170</v>
      </c>
      <c r="P227" t="s">
        <v>2169</v>
      </c>
      <c r="Q227">
        <v>0</v>
      </c>
      <c r="R227">
        <v>0</v>
      </c>
      <c r="Y227" s="82">
        <v>0.4470486111111111</v>
      </c>
      <c r="Z227">
        <v>581</v>
      </c>
      <c r="AA227" t="s">
        <v>408</v>
      </c>
      <c r="AB227" s="42" t="str">
        <f t="shared" si="3"/>
        <v>,,,,,,19-20km/hr</v>
      </c>
    </row>
    <row r="228" spans="1:28" ht="16" x14ac:dyDescent="0.2">
      <c r="A228">
        <v>229</v>
      </c>
      <c r="B228">
        <v>229</v>
      </c>
      <c r="C228" t="s">
        <v>2153</v>
      </c>
      <c r="D228" t="s">
        <v>113</v>
      </c>
      <c r="E228" t="s">
        <v>2152</v>
      </c>
      <c r="F228">
        <v>1</v>
      </c>
      <c r="G228" t="s">
        <v>2151</v>
      </c>
      <c r="H228" t="s">
        <v>2150</v>
      </c>
      <c r="I228" t="s">
        <v>2149</v>
      </c>
      <c r="J228">
        <v>0</v>
      </c>
      <c r="K228">
        <v>0</v>
      </c>
      <c r="L228" t="s">
        <v>2148</v>
      </c>
      <c r="M228">
        <v>2</v>
      </c>
      <c r="N228" t="s">
        <v>2147</v>
      </c>
      <c r="O228" t="s">
        <v>2146</v>
      </c>
      <c r="P228" t="s">
        <v>2145</v>
      </c>
      <c r="Q228">
        <v>0</v>
      </c>
      <c r="R228">
        <v>0</v>
      </c>
      <c r="V228" t="s">
        <v>5332</v>
      </c>
      <c r="Y228" s="82">
        <v>0.33622685185185186</v>
      </c>
      <c r="Z228">
        <v>201</v>
      </c>
      <c r="AA228" t="s">
        <v>441</v>
      </c>
      <c r="AB228" s="42" t="str">
        <f t="shared" si="3"/>
        <v>,,,AVIS UPGRADE,,,15-16km/hr</v>
      </c>
    </row>
    <row r="229" spans="1:28" ht="16" x14ac:dyDescent="0.2">
      <c r="A229">
        <v>230</v>
      </c>
      <c r="B229">
        <v>230</v>
      </c>
      <c r="C229" t="s">
        <v>4249</v>
      </c>
      <c r="D229" t="s">
        <v>113</v>
      </c>
      <c r="E229" t="s">
        <v>4248</v>
      </c>
      <c r="F229">
        <v>1</v>
      </c>
      <c r="G229" t="s">
        <v>4247</v>
      </c>
      <c r="H229" t="s">
        <v>4246</v>
      </c>
      <c r="I229" t="s">
        <v>4245</v>
      </c>
      <c r="J229">
        <v>1</v>
      </c>
      <c r="K229">
        <v>1</v>
      </c>
      <c r="L229" t="s">
        <v>4244</v>
      </c>
      <c r="M229">
        <v>2</v>
      </c>
      <c r="N229" t="s">
        <v>4243</v>
      </c>
      <c r="O229" t="s">
        <v>4242</v>
      </c>
      <c r="P229" t="s">
        <v>4241</v>
      </c>
      <c r="Q229">
        <v>0</v>
      </c>
      <c r="R229">
        <v>0</v>
      </c>
      <c r="Y229" s="82">
        <v>0.2829861111111111</v>
      </c>
      <c r="Z229">
        <v>19</v>
      </c>
      <c r="AA229" t="s">
        <v>476</v>
      </c>
      <c r="AB229" s="42" t="str">
        <f t="shared" si="3"/>
        <v>,,,,,,12km/hr</v>
      </c>
    </row>
    <row r="230" spans="1:28" ht="16" x14ac:dyDescent="0.2">
      <c r="A230">
        <v>231</v>
      </c>
      <c r="B230">
        <v>231</v>
      </c>
      <c r="C230" t="s">
        <v>2549</v>
      </c>
      <c r="D230" t="s">
        <v>113</v>
      </c>
      <c r="E230" t="s">
        <v>2548</v>
      </c>
      <c r="F230">
        <v>1</v>
      </c>
      <c r="G230" t="s">
        <v>2547</v>
      </c>
      <c r="H230" t="s">
        <v>2546</v>
      </c>
      <c r="I230" t="s">
        <v>319</v>
      </c>
      <c r="J230">
        <v>2</v>
      </c>
      <c r="K230">
        <v>2</v>
      </c>
      <c r="L230" t="s">
        <v>2545</v>
      </c>
      <c r="M230">
        <v>2</v>
      </c>
      <c r="N230" t="s">
        <v>2544</v>
      </c>
      <c r="O230" t="s">
        <v>2543</v>
      </c>
      <c r="P230" t="s">
        <v>2542</v>
      </c>
      <c r="Q230">
        <v>0</v>
      </c>
      <c r="R230">
        <v>0</v>
      </c>
      <c r="V230" t="s">
        <v>5332</v>
      </c>
      <c r="W230" t="s">
        <v>5226</v>
      </c>
      <c r="Y230" s="82">
        <v>0.33651620370370372</v>
      </c>
      <c r="Z230">
        <v>202</v>
      </c>
      <c r="AA230" t="s">
        <v>441</v>
      </c>
      <c r="AB230" s="42" t="str">
        <f t="shared" si="3"/>
        <v>,,,AVIS UPGRADE,PRE-ACCOM,,15-16km/hr</v>
      </c>
    </row>
    <row r="231" spans="1:28" ht="16" x14ac:dyDescent="0.2">
      <c r="A231">
        <v>232</v>
      </c>
      <c r="B231">
        <v>232</v>
      </c>
      <c r="C231" t="s">
        <v>1873</v>
      </c>
      <c r="D231" t="s">
        <v>113</v>
      </c>
      <c r="E231" t="s">
        <v>1872</v>
      </c>
      <c r="F231">
        <v>1</v>
      </c>
      <c r="G231" t="s">
        <v>513</v>
      </c>
      <c r="H231" t="s">
        <v>1871</v>
      </c>
      <c r="I231" t="s">
        <v>1870</v>
      </c>
      <c r="J231">
        <v>0</v>
      </c>
      <c r="K231">
        <v>0</v>
      </c>
      <c r="L231" t="s">
        <v>1869</v>
      </c>
      <c r="M231">
        <v>2</v>
      </c>
      <c r="N231" t="s">
        <v>1868</v>
      </c>
      <c r="O231" t="s">
        <v>1867</v>
      </c>
      <c r="P231" t="s">
        <v>1866</v>
      </c>
      <c r="Q231">
        <v>0</v>
      </c>
      <c r="R231">
        <v>0</v>
      </c>
      <c r="W231" t="s">
        <v>5226</v>
      </c>
      <c r="Y231" s="82">
        <v>0.33680555555555558</v>
      </c>
      <c r="Z231">
        <v>203</v>
      </c>
      <c r="AA231" t="s">
        <v>441</v>
      </c>
      <c r="AB231" s="42" t="str">
        <f t="shared" si="3"/>
        <v>,,,,PRE-ACCOM,,15-16km/hr</v>
      </c>
    </row>
    <row r="232" spans="1:28" ht="16" x14ac:dyDescent="0.2">
      <c r="A232">
        <v>233</v>
      </c>
      <c r="B232">
        <v>233</v>
      </c>
      <c r="C232" t="s">
        <v>1817</v>
      </c>
      <c r="D232" t="s">
        <v>113</v>
      </c>
      <c r="E232" t="s">
        <v>1816</v>
      </c>
      <c r="F232">
        <v>1</v>
      </c>
      <c r="G232" t="s">
        <v>1815</v>
      </c>
      <c r="H232" t="s">
        <v>421</v>
      </c>
      <c r="I232" t="s">
        <v>1814</v>
      </c>
      <c r="J232">
        <v>1</v>
      </c>
      <c r="K232">
        <v>1</v>
      </c>
      <c r="L232" t="s">
        <v>1813</v>
      </c>
      <c r="M232">
        <v>2</v>
      </c>
      <c r="N232" t="s">
        <v>1812</v>
      </c>
      <c r="O232" t="s">
        <v>1811</v>
      </c>
      <c r="P232" t="s">
        <v>1810</v>
      </c>
      <c r="Q232">
        <v>1</v>
      </c>
      <c r="R232">
        <v>1</v>
      </c>
      <c r="V232" t="s">
        <v>5332</v>
      </c>
      <c r="W232" t="s">
        <v>5226</v>
      </c>
      <c r="Y232" s="82">
        <v>0.35185185185185186</v>
      </c>
      <c r="Z232">
        <v>255</v>
      </c>
      <c r="AA232" t="s">
        <v>408</v>
      </c>
      <c r="AB232" s="42" t="str">
        <f t="shared" si="3"/>
        <v>,,,AVIS UPGRADE,PRE-ACCOM,,19-20km/hr</v>
      </c>
    </row>
    <row r="233" spans="1:28" ht="16" x14ac:dyDescent="0.2">
      <c r="A233">
        <v>234</v>
      </c>
      <c r="B233">
        <v>234</v>
      </c>
      <c r="C233" t="s">
        <v>1758</v>
      </c>
      <c r="D233" t="s">
        <v>113</v>
      </c>
      <c r="E233" t="s">
        <v>1757</v>
      </c>
      <c r="F233">
        <v>1</v>
      </c>
      <c r="G233" t="s">
        <v>1710</v>
      </c>
      <c r="H233" t="s">
        <v>1756</v>
      </c>
      <c r="I233" t="s">
        <v>1755</v>
      </c>
      <c r="J233">
        <v>0</v>
      </c>
      <c r="K233">
        <v>0</v>
      </c>
      <c r="L233" t="s">
        <v>1754</v>
      </c>
      <c r="M233">
        <v>2</v>
      </c>
      <c r="N233" t="s">
        <v>685</v>
      </c>
      <c r="O233" t="s">
        <v>1753</v>
      </c>
      <c r="P233" t="s">
        <v>1752</v>
      </c>
      <c r="Q233">
        <v>0</v>
      </c>
      <c r="R233">
        <v>0</v>
      </c>
      <c r="V233" t="s">
        <v>5332</v>
      </c>
      <c r="Y233" s="82">
        <v>0.35271990740740744</v>
      </c>
      <c r="Z233">
        <v>258</v>
      </c>
      <c r="AA233" t="s">
        <v>408</v>
      </c>
      <c r="AB233" s="42" t="str">
        <f t="shared" si="3"/>
        <v>,,,AVIS UPGRADE,,,19-20km/hr</v>
      </c>
    </row>
    <row r="234" spans="1:28" ht="16" x14ac:dyDescent="0.2">
      <c r="A234">
        <v>235</v>
      </c>
      <c r="B234">
        <v>235</v>
      </c>
      <c r="C234" t="s">
        <v>5373</v>
      </c>
      <c r="D234" t="s">
        <v>84</v>
      </c>
      <c r="E234" t="s">
        <v>2216</v>
      </c>
      <c r="F234">
        <v>1</v>
      </c>
      <c r="G234" t="s">
        <v>2215</v>
      </c>
      <c r="H234" t="s">
        <v>577</v>
      </c>
      <c r="I234" t="s">
        <v>381</v>
      </c>
      <c r="J234">
        <v>2</v>
      </c>
      <c r="K234">
        <v>2</v>
      </c>
      <c r="L234" t="s">
        <v>2214</v>
      </c>
      <c r="M234">
        <v>2</v>
      </c>
      <c r="N234" t="s">
        <v>661</v>
      </c>
      <c r="O234" t="s">
        <v>1578</v>
      </c>
      <c r="P234" t="s">
        <v>5374</v>
      </c>
      <c r="Q234">
        <v>6</v>
      </c>
      <c r="R234">
        <v>6</v>
      </c>
      <c r="Y234" s="82">
        <v>0.41261574074074076</v>
      </c>
      <c r="Z234">
        <v>463</v>
      </c>
      <c r="AA234" t="s">
        <v>399</v>
      </c>
      <c r="AB234" s="42" t="str">
        <f t="shared" si="3"/>
        <v>,,,,,,17-18km/hr</v>
      </c>
    </row>
    <row r="235" spans="1:28" ht="16" x14ac:dyDescent="0.2">
      <c r="A235">
        <v>236</v>
      </c>
      <c r="B235">
        <v>236</v>
      </c>
      <c r="C235" t="s">
        <v>777</v>
      </c>
      <c r="D235" t="s">
        <v>113</v>
      </c>
      <c r="E235" t="s">
        <v>776</v>
      </c>
      <c r="F235">
        <v>1</v>
      </c>
      <c r="G235" t="s">
        <v>483</v>
      </c>
      <c r="H235" t="s">
        <v>775</v>
      </c>
      <c r="I235" t="s">
        <v>774</v>
      </c>
      <c r="J235">
        <v>0</v>
      </c>
      <c r="K235">
        <v>0</v>
      </c>
      <c r="L235" t="s">
        <v>773</v>
      </c>
      <c r="M235">
        <v>2</v>
      </c>
      <c r="N235" t="s">
        <v>772</v>
      </c>
      <c r="O235" t="s">
        <v>771</v>
      </c>
      <c r="P235" t="s">
        <v>770</v>
      </c>
      <c r="Q235">
        <v>0</v>
      </c>
      <c r="R235">
        <v>0</v>
      </c>
      <c r="W235" t="s">
        <v>5226</v>
      </c>
      <c r="Y235" s="82">
        <v>0.375</v>
      </c>
      <c r="Z235">
        <v>334</v>
      </c>
      <c r="AA235" t="s">
        <v>476</v>
      </c>
      <c r="AB235" s="42" t="str">
        <f t="shared" si="3"/>
        <v>,,,,PRE-ACCOM,,12km/hr</v>
      </c>
    </row>
    <row r="236" spans="1:28" ht="16" x14ac:dyDescent="0.2">
      <c r="A236">
        <v>237</v>
      </c>
      <c r="B236">
        <v>237</v>
      </c>
      <c r="C236" t="s">
        <v>1336</v>
      </c>
      <c r="D236" t="s">
        <v>113</v>
      </c>
      <c r="E236" t="s">
        <v>1335</v>
      </c>
      <c r="F236">
        <v>1</v>
      </c>
      <c r="G236" t="s">
        <v>1334</v>
      </c>
      <c r="H236" t="s">
        <v>1333</v>
      </c>
      <c r="I236" t="s">
        <v>1332</v>
      </c>
      <c r="J236">
        <v>0</v>
      </c>
      <c r="K236">
        <v>0</v>
      </c>
      <c r="L236" t="s">
        <v>1331</v>
      </c>
      <c r="M236">
        <v>2</v>
      </c>
      <c r="N236" t="s">
        <v>1330</v>
      </c>
      <c r="O236" t="s">
        <v>1333</v>
      </c>
      <c r="P236" t="s">
        <v>5375</v>
      </c>
      <c r="Q236">
        <v>0</v>
      </c>
      <c r="R236">
        <v>0</v>
      </c>
      <c r="Y236" s="82">
        <v>0.28356481481481483</v>
      </c>
      <c r="Z236">
        <v>21</v>
      </c>
      <c r="AA236" t="s">
        <v>476</v>
      </c>
      <c r="AB236" s="42" t="str">
        <f t="shared" si="3"/>
        <v>,,,,,,12km/hr</v>
      </c>
    </row>
    <row r="237" spans="1:28" ht="16" x14ac:dyDescent="0.2">
      <c r="A237">
        <v>238</v>
      </c>
      <c r="B237">
        <v>238</v>
      </c>
      <c r="C237" t="s">
        <v>3749</v>
      </c>
      <c r="D237" t="s">
        <v>113</v>
      </c>
      <c r="E237" t="s">
        <v>3748</v>
      </c>
      <c r="F237">
        <v>1</v>
      </c>
      <c r="G237" t="s">
        <v>3747</v>
      </c>
      <c r="H237" t="s">
        <v>3746</v>
      </c>
      <c r="I237" t="s">
        <v>3745</v>
      </c>
      <c r="J237">
        <v>1</v>
      </c>
      <c r="K237">
        <v>1</v>
      </c>
      <c r="L237" t="s">
        <v>3744</v>
      </c>
      <c r="M237">
        <v>2</v>
      </c>
      <c r="N237" t="s">
        <v>3743</v>
      </c>
      <c r="O237" t="s">
        <v>3742</v>
      </c>
      <c r="P237" t="s">
        <v>3741</v>
      </c>
      <c r="Q237">
        <v>2</v>
      </c>
      <c r="R237">
        <v>2</v>
      </c>
      <c r="T237" t="s">
        <v>5310</v>
      </c>
      <c r="Y237" s="82">
        <v>0.27777777777777779</v>
      </c>
      <c r="Z237">
        <v>1</v>
      </c>
      <c r="AA237" t="s">
        <v>608</v>
      </c>
      <c r="AB237" s="42" t="str">
        <f t="shared" si="3"/>
        <v>,ABSA PRIDE,,,,,13-14km/hr</v>
      </c>
    </row>
    <row r="238" spans="1:28" ht="16" x14ac:dyDescent="0.2">
      <c r="A238">
        <v>239</v>
      </c>
      <c r="B238">
        <v>239</v>
      </c>
      <c r="C238" t="s">
        <v>1137</v>
      </c>
      <c r="D238" t="s">
        <v>113</v>
      </c>
      <c r="E238" t="s">
        <v>1136</v>
      </c>
      <c r="F238">
        <v>1</v>
      </c>
      <c r="G238" t="s">
        <v>1135</v>
      </c>
      <c r="H238" t="s">
        <v>1134</v>
      </c>
      <c r="I238" t="s">
        <v>1133</v>
      </c>
      <c r="J238">
        <v>0</v>
      </c>
      <c r="K238">
        <v>0</v>
      </c>
      <c r="L238" t="s">
        <v>1132</v>
      </c>
      <c r="M238">
        <v>2</v>
      </c>
      <c r="N238" t="s">
        <v>549</v>
      </c>
      <c r="O238" t="s">
        <v>1131</v>
      </c>
      <c r="P238" t="s">
        <v>1130</v>
      </c>
      <c r="Q238">
        <v>0</v>
      </c>
      <c r="R238">
        <v>0</v>
      </c>
      <c r="Y238" s="82">
        <v>0.2951388888888889</v>
      </c>
      <c r="Z238">
        <v>61</v>
      </c>
      <c r="AA238" t="s">
        <v>608</v>
      </c>
      <c r="AB238" s="42" t="str">
        <f t="shared" si="3"/>
        <v>,,,,,,13-14km/hr</v>
      </c>
    </row>
    <row r="239" spans="1:28" ht="16" x14ac:dyDescent="0.2">
      <c r="A239">
        <v>240</v>
      </c>
      <c r="B239">
        <v>240</v>
      </c>
      <c r="C239" t="s">
        <v>4265</v>
      </c>
      <c r="D239" t="s">
        <v>36</v>
      </c>
      <c r="E239" t="s">
        <v>4264</v>
      </c>
      <c r="F239">
        <v>1</v>
      </c>
      <c r="G239" t="s">
        <v>4263</v>
      </c>
      <c r="H239" t="s">
        <v>1309</v>
      </c>
      <c r="I239" t="s">
        <v>4262</v>
      </c>
      <c r="J239">
        <v>0</v>
      </c>
      <c r="K239">
        <v>0</v>
      </c>
      <c r="L239" t="s">
        <v>4261</v>
      </c>
      <c r="M239">
        <v>2</v>
      </c>
      <c r="N239" t="s">
        <v>2698</v>
      </c>
      <c r="O239" t="s">
        <v>4260</v>
      </c>
      <c r="P239" t="s">
        <v>4259</v>
      </c>
      <c r="Q239">
        <v>0</v>
      </c>
      <c r="R239">
        <v>0</v>
      </c>
      <c r="Y239" s="82">
        <v>0.44126157407407413</v>
      </c>
      <c r="Z239">
        <v>561</v>
      </c>
      <c r="AA239" t="s">
        <v>408</v>
      </c>
      <c r="AB239" s="42" t="str">
        <f t="shared" si="3"/>
        <v>,,,,,,19-20km/hr</v>
      </c>
    </row>
    <row r="240" spans="1:28" ht="16" x14ac:dyDescent="0.2">
      <c r="A240">
        <v>241</v>
      </c>
      <c r="B240">
        <v>241</v>
      </c>
      <c r="C240" t="s">
        <v>562</v>
      </c>
      <c r="D240" t="s">
        <v>113</v>
      </c>
      <c r="E240" t="s">
        <v>561</v>
      </c>
      <c r="F240">
        <v>1</v>
      </c>
      <c r="G240" t="s">
        <v>560</v>
      </c>
      <c r="H240" t="s">
        <v>559</v>
      </c>
      <c r="I240" t="s">
        <v>558</v>
      </c>
      <c r="J240">
        <v>2</v>
      </c>
      <c r="K240">
        <v>2</v>
      </c>
      <c r="L240" t="s">
        <v>557</v>
      </c>
      <c r="M240">
        <v>2</v>
      </c>
      <c r="N240" t="s">
        <v>556</v>
      </c>
      <c r="O240" t="s">
        <v>555</v>
      </c>
      <c r="P240" t="s">
        <v>554</v>
      </c>
      <c r="Q240">
        <v>1</v>
      </c>
      <c r="R240">
        <v>1</v>
      </c>
      <c r="Y240" s="82">
        <v>0.42100694444444442</v>
      </c>
      <c r="Z240">
        <v>492</v>
      </c>
      <c r="AA240" t="s">
        <v>399</v>
      </c>
      <c r="AB240" s="42" t="str">
        <f t="shared" si="3"/>
        <v>,,,,,,17-18km/hr</v>
      </c>
    </row>
    <row r="241" spans="1:28" ht="16" x14ac:dyDescent="0.2">
      <c r="A241">
        <v>242</v>
      </c>
      <c r="B241">
        <v>242</v>
      </c>
      <c r="C241">
        <v>100</v>
      </c>
      <c r="D241" t="s">
        <v>113</v>
      </c>
      <c r="E241" t="s">
        <v>4546</v>
      </c>
      <c r="F241">
        <v>1</v>
      </c>
      <c r="G241" t="s">
        <v>4545</v>
      </c>
      <c r="H241" t="s">
        <v>4544</v>
      </c>
      <c r="I241" t="s">
        <v>4543</v>
      </c>
      <c r="J241">
        <v>0</v>
      </c>
      <c r="K241">
        <v>0</v>
      </c>
      <c r="L241" t="s">
        <v>4542</v>
      </c>
      <c r="M241">
        <v>2</v>
      </c>
      <c r="N241" t="s">
        <v>1369</v>
      </c>
      <c r="O241" t="s">
        <v>4541</v>
      </c>
      <c r="P241" t="s">
        <v>4540</v>
      </c>
      <c r="Q241">
        <v>0</v>
      </c>
      <c r="R241">
        <v>0</v>
      </c>
      <c r="Y241" s="82">
        <v>0.29542824074074076</v>
      </c>
      <c r="Z241">
        <v>62</v>
      </c>
      <c r="AA241" t="s">
        <v>608</v>
      </c>
      <c r="AB241" s="42" t="str">
        <f t="shared" si="3"/>
        <v>,,,,,,13-14km/hr</v>
      </c>
    </row>
    <row r="242" spans="1:28" ht="16" x14ac:dyDescent="0.2">
      <c r="A242">
        <v>243</v>
      </c>
      <c r="B242">
        <v>243</v>
      </c>
      <c r="C242" t="s">
        <v>2661</v>
      </c>
      <c r="D242" t="s">
        <v>113</v>
      </c>
      <c r="E242" t="s">
        <v>2660</v>
      </c>
      <c r="F242">
        <v>1</v>
      </c>
      <c r="G242" t="s">
        <v>2659</v>
      </c>
      <c r="H242" t="s">
        <v>2658</v>
      </c>
      <c r="I242" t="s">
        <v>2657</v>
      </c>
      <c r="J242">
        <v>2</v>
      </c>
      <c r="K242">
        <v>2</v>
      </c>
      <c r="L242" t="s">
        <v>2656</v>
      </c>
      <c r="M242">
        <v>2</v>
      </c>
      <c r="N242" t="s">
        <v>2655</v>
      </c>
      <c r="O242" t="s">
        <v>1776</v>
      </c>
      <c r="P242" t="s">
        <v>2654</v>
      </c>
      <c r="Q242">
        <v>3</v>
      </c>
      <c r="R242">
        <v>3</v>
      </c>
      <c r="Y242" s="82">
        <v>0.28385416666666669</v>
      </c>
      <c r="Z242">
        <v>22</v>
      </c>
      <c r="AA242" t="s">
        <v>476</v>
      </c>
      <c r="AB242" s="42" t="str">
        <f t="shared" si="3"/>
        <v>,,,,,,12km/hr</v>
      </c>
    </row>
    <row r="243" spans="1:28" ht="16" x14ac:dyDescent="0.2">
      <c r="A243">
        <v>244</v>
      </c>
      <c r="B243">
        <v>244</v>
      </c>
      <c r="C243" t="s">
        <v>835</v>
      </c>
      <c r="D243" t="s">
        <v>113</v>
      </c>
      <c r="E243" t="s">
        <v>834</v>
      </c>
      <c r="F243">
        <v>1</v>
      </c>
      <c r="G243" t="s">
        <v>685</v>
      </c>
      <c r="H243" t="s">
        <v>833</v>
      </c>
      <c r="I243" t="s">
        <v>832</v>
      </c>
      <c r="J243">
        <v>0</v>
      </c>
      <c r="K243">
        <v>0</v>
      </c>
      <c r="L243" t="s">
        <v>831</v>
      </c>
      <c r="M243">
        <v>2</v>
      </c>
      <c r="N243" t="s">
        <v>830</v>
      </c>
      <c r="O243" t="s">
        <v>829</v>
      </c>
      <c r="P243" t="s">
        <v>828</v>
      </c>
      <c r="Q243">
        <v>0</v>
      </c>
      <c r="R243">
        <v>0</v>
      </c>
      <c r="W243" t="s">
        <v>5226</v>
      </c>
      <c r="Y243" s="82">
        <v>0.35358796296296297</v>
      </c>
      <c r="Z243">
        <v>261</v>
      </c>
      <c r="AA243" t="s">
        <v>408</v>
      </c>
      <c r="AB243" s="42" t="str">
        <f t="shared" si="3"/>
        <v>,,,,PRE-ACCOM,,19-20km/hr</v>
      </c>
    </row>
    <row r="244" spans="1:28" ht="16" x14ac:dyDescent="0.2">
      <c r="A244">
        <v>245</v>
      </c>
      <c r="B244">
        <v>245</v>
      </c>
      <c r="C244" t="s">
        <v>4924</v>
      </c>
      <c r="D244" t="s">
        <v>91</v>
      </c>
      <c r="E244" t="s">
        <v>4925</v>
      </c>
      <c r="F244">
        <v>1</v>
      </c>
      <c r="G244" t="s">
        <v>1600</v>
      </c>
      <c r="H244" t="s">
        <v>4926</v>
      </c>
      <c r="I244" t="s">
        <v>4927</v>
      </c>
      <c r="J244">
        <v>2</v>
      </c>
      <c r="K244">
        <v>2</v>
      </c>
      <c r="L244" t="s">
        <v>4928</v>
      </c>
      <c r="M244">
        <v>2</v>
      </c>
      <c r="N244" t="s">
        <v>2898</v>
      </c>
      <c r="O244" t="s">
        <v>4929</v>
      </c>
      <c r="P244" t="s">
        <v>4930</v>
      </c>
      <c r="Q244">
        <v>2</v>
      </c>
      <c r="R244">
        <v>2</v>
      </c>
      <c r="Y244" s="82">
        <v>0.36487268518518517</v>
      </c>
      <c r="Z244">
        <v>300</v>
      </c>
      <c r="AB244" s="42" t="str">
        <f t="shared" si="3"/>
        <v>,,,,,,</v>
      </c>
    </row>
    <row r="245" spans="1:28" ht="16" x14ac:dyDescent="0.2">
      <c r="A245">
        <v>246</v>
      </c>
      <c r="B245">
        <v>246</v>
      </c>
      <c r="C245" t="s">
        <v>2106</v>
      </c>
      <c r="D245" t="s">
        <v>91</v>
      </c>
      <c r="E245" t="s">
        <v>2105</v>
      </c>
      <c r="F245">
        <v>1</v>
      </c>
      <c r="G245" t="s">
        <v>965</v>
      </c>
      <c r="H245" t="s">
        <v>2104</v>
      </c>
      <c r="I245" t="s">
        <v>375</v>
      </c>
      <c r="J245">
        <v>2</v>
      </c>
      <c r="K245">
        <v>2</v>
      </c>
      <c r="L245" t="s">
        <v>2103</v>
      </c>
      <c r="M245">
        <v>2</v>
      </c>
      <c r="N245" t="s">
        <v>473</v>
      </c>
      <c r="O245" t="s">
        <v>671</v>
      </c>
      <c r="P245" t="s">
        <v>376</v>
      </c>
      <c r="Q245">
        <v>2</v>
      </c>
      <c r="R245">
        <v>2</v>
      </c>
      <c r="Y245" s="82">
        <v>0.35300925925925924</v>
      </c>
      <c r="Z245">
        <v>259</v>
      </c>
      <c r="AA245" t="s">
        <v>408</v>
      </c>
      <c r="AB245" s="42" t="str">
        <f t="shared" si="3"/>
        <v>,,,,,,19-20km/hr</v>
      </c>
    </row>
    <row r="246" spans="1:28" ht="16" x14ac:dyDescent="0.2">
      <c r="A246">
        <v>247</v>
      </c>
      <c r="B246">
        <v>247</v>
      </c>
      <c r="C246" t="s">
        <v>1849</v>
      </c>
      <c r="D246" t="s">
        <v>84</v>
      </c>
      <c r="E246" t="s">
        <v>1848</v>
      </c>
      <c r="F246">
        <v>1</v>
      </c>
      <c r="G246" t="s">
        <v>1847</v>
      </c>
      <c r="H246" t="s">
        <v>1846</v>
      </c>
      <c r="I246" t="s">
        <v>1845</v>
      </c>
      <c r="J246">
        <v>2</v>
      </c>
      <c r="K246">
        <v>2</v>
      </c>
      <c r="L246" t="s">
        <v>1844</v>
      </c>
      <c r="M246">
        <v>2</v>
      </c>
      <c r="N246" t="s">
        <v>1843</v>
      </c>
      <c r="O246" t="s">
        <v>1842</v>
      </c>
      <c r="P246" t="s">
        <v>1841</v>
      </c>
      <c r="Q246">
        <v>2</v>
      </c>
      <c r="R246">
        <v>2</v>
      </c>
      <c r="Y246" s="82">
        <v>0.41550925925925924</v>
      </c>
      <c r="Z246">
        <v>473</v>
      </c>
      <c r="AA246" t="s">
        <v>408</v>
      </c>
      <c r="AB246" s="42" t="str">
        <f t="shared" si="3"/>
        <v>,,,,,,19-20km/hr</v>
      </c>
    </row>
    <row r="247" spans="1:28" ht="16" x14ac:dyDescent="0.2">
      <c r="A247">
        <v>248</v>
      </c>
      <c r="B247">
        <v>248</v>
      </c>
      <c r="C247" t="s">
        <v>3022</v>
      </c>
      <c r="D247" t="s">
        <v>91</v>
      </c>
      <c r="E247" t="s">
        <v>3021</v>
      </c>
      <c r="F247">
        <v>1</v>
      </c>
      <c r="G247" t="s">
        <v>2036</v>
      </c>
      <c r="H247" t="s">
        <v>3020</v>
      </c>
      <c r="I247" t="s">
        <v>3019</v>
      </c>
      <c r="J247">
        <v>0</v>
      </c>
      <c r="K247">
        <v>0</v>
      </c>
      <c r="L247" t="s">
        <v>3018</v>
      </c>
      <c r="M247">
        <v>2</v>
      </c>
      <c r="N247" t="s">
        <v>3017</v>
      </c>
      <c r="O247" t="s">
        <v>3016</v>
      </c>
      <c r="P247" t="s">
        <v>3015</v>
      </c>
      <c r="Q247">
        <v>0</v>
      </c>
      <c r="R247">
        <v>0</v>
      </c>
      <c r="Y247" s="82">
        <v>0.28414351851851855</v>
      </c>
      <c r="Z247">
        <v>23</v>
      </c>
      <c r="AA247" t="s">
        <v>476</v>
      </c>
      <c r="AB247" s="42" t="str">
        <f t="shared" si="3"/>
        <v>,,,,,,12km/hr</v>
      </c>
    </row>
    <row r="248" spans="1:28" ht="16" x14ac:dyDescent="0.2">
      <c r="A248">
        <v>249</v>
      </c>
      <c r="B248">
        <v>249</v>
      </c>
      <c r="C248" t="s">
        <v>4164</v>
      </c>
      <c r="D248" t="s">
        <v>91</v>
      </c>
      <c r="E248" t="s">
        <v>4163</v>
      </c>
      <c r="F248">
        <v>1</v>
      </c>
      <c r="G248" t="s">
        <v>1815</v>
      </c>
      <c r="H248" t="s">
        <v>4162</v>
      </c>
      <c r="I248" t="s">
        <v>4161</v>
      </c>
      <c r="J248">
        <v>0</v>
      </c>
      <c r="K248">
        <v>0</v>
      </c>
      <c r="L248" t="s">
        <v>4160</v>
      </c>
      <c r="M248">
        <v>2</v>
      </c>
      <c r="N248" t="s">
        <v>4159</v>
      </c>
      <c r="O248" t="s">
        <v>4158</v>
      </c>
      <c r="P248" t="s">
        <v>4157</v>
      </c>
      <c r="Q248">
        <v>0</v>
      </c>
      <c r="R248">
        <v>0</v>
      </c>
      <c r="Y248" s="82">
        <v>0.29571759259259262</v>
      </c>
      <c r="Z248">
        <v>63</v>
      </c>
      <c r="AA248" t="s">
        <v>608</v>
      </c>
      <c r="AB248" s="42" t="str">
        <f t="shared" si="3"/>
        <v>,,,,,,13-14km/hr</v>
      </c>
    </row>
    <row r="249" spans="1:28" ht="16" x14ac:dyDescent="0.2">
      <c r="A249">
        <v>250</v>
      </c>
      <c r="B249">
        <v>250</v>
      </c>
      <c r="C249" t="s">
        <v>4147</v>
      </c>
      <c r="D249" t="s">
        <v>91</v>
      </c>
      <c r="E249" t="s">
        <v>4146</v>
      </c>
      <c r="F249">
        <v>1</v>
      </c>
      <c r="G249" t="s">
        <v>4145</v>
      </c>
      <c r="H249" t="s">
        <v>4144</v>
      </c>
      <c r="I249" t="s">
        <v>4143</v>
      </c>
      <c r="J249">
        <v>1</v>
      </c>
      <c r="K249">
        <v>1</v>
      </c>
      <c r="L249" t="s">
        <v>4142</v>
      </c>
      <c r="M249">
        <v>2</v>
      </c>
      <c r="N249" t="s">
        <v>4089</v>
      </c>
      <c r="O249" t="s">
        <v>4141</v>
      </c>
      <c r="P249" t="s">
        <v>4140</v>
      </c>
      <c r="Q249">
        <v>1</v>
      </c>
      <c r="R249">
        <v>1</v>
      </c>
      <c r="V249" t="s">
        <v>5332</v>
      </c>
      <c r="W249" t="s">
        <v>5226</v>
      </c>
      <c r="Y249" s="82">
        <v>0.35850694444444442</v>
      </c>
      <c r="Z249">
        <v>278</v>
      </c>
      <c r="AA249" t="s">
        <v>441</v>
      </c>
      <c r="AB249" s="42" t="str">
        <f t="shared" si="3"/>
        <v>,,,AVIS UPGRADE,PRE-ACCOM,,15-16km/hr</v>
      </c>
    </row>
    <row r="250" spans="1:28" ht="16" x14ac:dyDescent="0.2">
      <c r="A250">
        <v>251</v>
      </c>
      <c r="B250">
        <v>251</v>
      </c>
      <c r="C250" t="s">
        <v>1199</v>
      </c>
      <c r="D250" t="s">
        <v>91</v>
      </c>
      <c r="E250" t="s">
        <v>1198</v>
      </c>
      <c r="F250">
        <v>1</v>
      </c>
      <c r="G250" t="s">
        <v>1197</v>
      </c>
      <c r="H250" t="s">
        <v>1196</v>
      </c>
      <c r="I250" t="s">
        <v>1195</v>
      </c>
      <c r="J250">
        <v>0</v>
      </c>
      <c r="K250">
        <v>0</v>
      </c>
      <c r="L250" t="s">
        <v>1194</v>
      </c>
      <c r="M250">
        <v>2</v>
      </c>
      <c r="N250" t="s">
        <v>816</v>
      </c>
      <c r="O250" t="s">
        <v>1193</v>
      </c>
      <c r="P250" t="s">
        <v>1192</v>
      </c>
      <c r="Q250">
        <v>0</v>
      </c>
      <c r="R250">
        <v>0</v>
      </c>
      <c r="W250" t="s">
        <v>5226</v>
      </c>
      <c r="Y250" s="82">
        <v>0.359375</v>
      </c>
      <c r="Z250">
        <v>281</v>
      </c>
      <c r="AA250" t="s">
        <v>441</v>
      </c>
      <c r="AB250" s="42" t="str">
        <f t="shared" si="3"/>
        <v>,,,,PRE-ACCOM,,15-16km/hr</v>
      </c>
    </row>
    <row r="251" spans="1:28" ht="16" x14ac:dyDescent="0.2">
      <c r="A251">
        <v>252</v>
      </c>
      <c r="B251">
        <v>252</v>
      </c>
      <c r="C251" t="s">
        <v>3267</v>
      </c>
      <c r="D251" t="s">
        <v>91</v>
      </c>
      <c r="E251" t="s">
        <v>3266</v>
      </c>
      <c r="F251">
        <v>1</v>
      </c>
      <c r="G251" t="s">
        <v>3265</v>
      </c>
      <c r="H251" t="s">
        <v>688</v>
      </c>
      <c r="I251" t="s">
        <v>3264</v>
      </c>
      <c r="J251">
        <v>0</v>
      </c>
      <c r="K251">
        <v>0</v>
      </c>
      <c r="L251" t="s">
        <v>3263</v>
      </c>
      <c r="M251">
        <v>2</v>
      </c>
      <c r="N251" t="s">
        <v>3262</v>
      </c>
      <c r="O251" t="s">
        <v>3261</v>
      </c>
      <c r="P251" t="s">
        <v>3260</v>
      </c>
      <c r="Q251">
        <v>2</v>
      </c>
      <c r="R251">
        <v>2</v>
      </c>
      <c r="Y251" s="82">
        <v>0.29600694444444448</v>
      </c>
      <c r="Z251">
        <v>64</v>
      </c>
      <c r="AA251" t="s">
        <v>608</v>
      </c>
      <c r="AB251" s="42" t="str">
        <f t="shared" si="3"/>
        <v>,,,,,,13-14km/hr</v>
      </c>
    </row>
    <row r="252" spans="1:28" ht="16" x14ac:dyDescent="0.2">
      <c r="A252">
        <v>253</v>
      </c>
      <c r="B252">
        <v>253</v>
      </c>
      <c r="C252" t="s">
        <v>3710</v>
      </c>
      <c r="D252" t="s">
        <v>91</v>
      </c>
      <c r="E252" t="s">
        <v>3709</v>
      </c>
      <c r="F252">
        <v>1</v>
      </c>
      <c r="G252" t="s">
        <v>755</v>
      </c>
      <c r="H252" t="s">
        <v>3708</v>
      </c>
      <c r="I252" t="s">
        <v>3707</v>
      </c>
      <c r="J252">
        <v>0</v>
      </c>
      <c r="K252">
        <v>0</v>
      </c>
      <c r="L252" t="s">
        <v>3706</v>
      </c>
      <c r="M252">
        <v>2</v>
      </c>
      <c r="N252" t="s">
        <v>3705</v>
      </c>
      <c r="O252" t="s">
        <v>3704</v>
      </c>
      <c r="P252" t="s">
        <v>3703</v>
      </c>
      <c r="Q252">
        <v>0</v>
      </c>
      <c r="R252">
        <v>0</v>
      </c>
      <c r="Y252" s="82">
        <v>0.31539351851851855</v>
      </c>
      <c r="Z252">
        <v>130</v>
      </c>
      <c r="AA252" t="s">
        <v>441</v>
      </c>
      <c r="AB252" s="42" t="str">
        <f t="shared" si="3"/>
        <v>,,,,,,15-16km/hr</v>
      </c>
    </row>
    <row r="253" spans="1:28" ht="16" x14ac:dyDescent="0.2">
      <c r="A253">
        <v>254</v>
      </c>
      <c r="B253">
        <v>254</v>
      </c>
      <c r="C253" t="s">
        <v>615</v>
      </c>
      <c r="D253" t="s">
        <v>91</v>
      </c>
      <c r="E253" t="s">
        <v>614</v>
      </c>
      <c r="F253">
        <v>1</v>
      </c>
      <c r="G253" t="s">
        <v>613</v>
      </c>
      <c r="H253" t="s">
        <v>612</v>
      </c>
      <c r="I253" t="s">
        <v>332</v>
      </c>
      <c r="J253">
        <v>0</v>
      </c>
      <c r="K253">
        <v>1</v>
      </c>
      <c r="L253" t="s">
        <v>611</v>
      </c>
      <c r="M253">
        <v>2</v>
      </c>
      <c r="N253" t="s">
        <v>610</v>
      </c>
      <c r="O253" t="s">
        <v>609</v>
      </c>
      <c r="P253" t="s">
        <v>333</v>
      </c>
      <c r="Q253">
        <v>1</v>
      </c>
      <c r="R253">
        <v>1</v>
      </c>
      <c r="Y253" s="82">
        <v>0.29629629629629628</v>
      </c>
      <c r="Z253">
        <v>65</v>
      </c>
      <c r="AA253" t="s">
        <v>608</v>
      </c>
      <c r="AB253" s="42" t="str">
        <f t="shared" si="3"/>
        <v>,,,,,,13-14km/hr</v>
      </c>
    </row>
    <row r="254" spans="1:28" ht="16" x14ac:dyDescent="0.2">
      <c r="A254">
        <v>255</v>
      </c>
      <c r="B254">
        <v>255</v>
      </c>
      <c r="C254" t="s">
        <v>3724</v>
      </c>
      <c r="D254" t="s">
        <v>91</v>
      </c>
      <c r="E254" t="s">
        <v>3723</v>
      </c>
      <c r="F254">
        <v>1</v>
      </c>
      <c r="G254" t="s">
        <v>692</v>
      </c>
      <c r="H254" t="s">
        <v>3722</v>
      </c>
      <c r="I254" t="s">
        <v>3721</v>
      </c>
      <c r="J254">
        <v>2</v>
      </c>
      <c r="K254">
        <v>2</v>
      </c>
      <c r="L254" t="s">
        <v>3720</v>
      </c>
      <c r="M254">
        <v>2</v>
      </c>
      <c r="N254" t="s">
        <v>899</v>
      </c>
      <c r="O254" t="s">
        <v>2183</v>
      </c>
      <c r="P254" t="s">
        <v>3719</v>
      </c>
      <c r="Q254">
        <v>1</v>
      </c>
      <c r="R254">
        <v>1</v>
      </c>
      <c r="Y254" s="82">
        <v>0.31568287037037041</v>
      </c>
      <c r="Z254">
        <v>131</v>
      </c>
      <c r="AA254" t="s">
        <v>441</v>
      </c>
      <c r="AB254" s="42" t="str">
        <f t="shared" si="3"/>
        <v>,,,,,,15-16km/hr</v>
      </c>
    </row>
    <row r="255" spans="1:28" ht="16" x14ac:dyDescent="0.2">
      <c r="A255">
        <v>256</v>
      </c>
      <c r="B255">
        <v>256</v>
      </c>
      <c r="C255" t="s">
        <v>3715</v>
      </c>
      <c r="D255" t="s">
        <v>91</v>
      </c>
      <c r="E255" t="s">
        <v>3714</v>
      </c>
      <c r="F255">
        <v>1</v>
      </c>
      <c r="G255" t="s">
        <v>2441</v>
      </c>
      <c r="H255" t="s">
        <v>1938</v>
      </c>
      <c r="I255" t="s">
        <v>3713</v>
      </c>
      <c r="J255">
        <v>2</v>
      </c>
      <c r="K255">
        <v>2</v>
      </c>
      <c r="L255" t="s">
        <v>3712</v>
      </c>
      <c r="M255">
        <v>2</v>
      </c>
      <c r="N255" t="s">
        <v>1079</v>
      </c>
      <c r="O255" t="s">
        <v>1938</v>
      </c>
      <c r="P255" t="s">
        <v>3711</v>
      </c>
      <c r="Q255">
        <v>2</v>
      </c>
      <c r="R255">
        <v>2</v>
      </c>
      <c r="Y255" s="82">
        <v>0.31597222222222221</v>
      </c>
      <c r="Z255">
        <v>132</v>
      </c>
      <c r="AA255" t="s">
        <v>441</v>
      </c>
      <c r="AB255" s="42" t="str">
        <f t="shared" si="3"/>
        <v>,,,,,,15-16km/hr</v>
      </c>
    </row>
    <row r="256" spans="1:28" ht="16" x14ac:dyDescent="0.2">
      <c r="A256">
        <v>257</v>
      </c>
      <c r="B256">
        <v>257</v>
      </c>
      <c r="C256" t="s">
        <v>3618</v>
      </c>
      <c r="D256" t="s">
        <v>91</v>
      </c>
      <c r="E256" t="s">
        <v>3617</v>
      </c>
      <c r="F256">
        <v>1</v>
      </c>
      <c r="G256" t="s">
        <v>3616</v>
      </c>
      <c r="H256" t="s">
        <v>3615</v>
      </c>
      <c r="I256" t="s">
        <v>3614</v>
      </c>
      <c r="J256">
        <v>1</v>
      </c>
      <c r="K256">
        <v>1</v>
      </c>
      <c r="L256" t="s">
        <v>3613</v>
      </c>
      <c r="M256">
        <v>2</v>
      </c>
      <c r="N256" t="s">
        <v>3612</v>
      </c>
      <c r="O256" t="s">
        <v>3611</v>
      </c>
      <c r="P256" t="s">
        <v>374</v>
      </c>
      <c r="Q256">
        <v>2</v>
      </c>
      <c r="R256">
        <v>2</v>
      </c>
      <c r="Y256" s="82">
        <v>0.29658564814814814</v>
      </c>
      <c r="Z256">
        <v>66</v>
      </c>
      <c r="AA256" t="s">
        <v>608</v>
      </c>
      <c r="AB256" s="42" t="str">
        <f t="shared" si="3"/>
        <v>,,,,,,13-14km/hr</v>
      </c>
    </row>
    <row r="257" spans="1:28" ht="16" x14ac:dyDescent="0.2">
      <c r="A257">
        <v>258</v>
      </c>
      <c r="B257">
        <v>258</v>
      </c>
      <c r="C257" t="s">
        <v>3546</v>
      </c>
      <c r="D257" t="s">
        <v>91</v>
      </c>
      <c r="E257" t="s">
        <v>3545</v>
      </c>
      <c r="F257">
        <v>1</v>
      </c>
      <c r="G257" t="s">
        <v>1662</v>
      </c>
      <c r="H257" t="s">
        <v>3544</v>
      </c>
      <c r="I257" t="s">
        <v>3543</v>
      </c>
      <c r="J257">
        <v>0</v>
      </c>
      <c r="K257">
        <v>0</v>
      </c>
      <c r="L257" t="s">
        <v>3542</v>
      </c>
      <c r="M257">
        <v>2</v>
      </c>
      <c r="N257" t="s">
        <v>874</v>
      </c>
      <c r="O257" t="s">
        <v>3541</v>
      </c>
      <c r="P257" t="s">
        <v>3540</v>
      </c>
      <c r="Q257">
        <v>0</v>
      </c>
      <c r="R257">
        <v>0</v>
      </c>
      <c r="W257" t="s">
        <v>5226</v>
      </c>
      <c r="Y257" s="82">
        <v>0.3532986111111111</v>
      </c>
      <c r="Z257">
        <v>260</v>
      </c>
      <c r="AA257" t="s">
        <v>408</v>
      </c>
      <c r="AB257" s="42" t="str">
        <f t="shared" si="3"/>
        <v>,,,,PRE-ACCOM,,19-20km/hr</v>
      </c>
    </row>
    <row r="258" spans="1:28" ht="16" x14ac:dyDescent="0.2">
      <c r="A258">
        <v>259</v>
      </c>
      <c r="B258">
        <v>259</v>
      </c>
      <c r="C258" t="s">
        <v>3373</v>
      </c>
      <c r="D258" t="s">
        <v>84</v>
      </c>
      <c r="E258" t="s">
        <v>3372</v>
      </c>
      <c r="F258">
        <v>1</v>
      </c>
      <c r="G258" t="s">
        <v>667</v>
      </c>
      <c r="H258" t="s">
        <v>3371</v>
      </c>
      <c r="I258" t="s">
        <v>3370</v>
      </c>
      <c r="J258">
        <v>0</v>
      </c>
      <c r="K258">
        <v>0</v>
      </c>
      <c r="L258" t="s">
        <v>1497</v>
      </c>
      <c r="N258" t="s">
        <v>1164</v>
      </c>
      <c r="O258" t="s">
        <v>5376</v>
      </c>
      <c r="P258" t="s">
        <v>5377</v>
      </c>
      <c r="Q258">
        <v>3</v>
      </c>
      <c r="R258">
        <v>3</v>
      </c>
      <c r="Y258" s="82">
        <v>0.28443287037037041</v>
      </c>
      <c r="Z258">
        <v>24</v>
      </c>
      <c r="AA258" t="s">
        <v>476</v>
      </c>
      <c r="AB258" s="42" t="str">
        <f t="shared" ref="AB258:AB321" si="4">CONCATENATE(S258,",",T258,",",U258,",",V258,",",W258,",",X258,",",AA258)</f>
        <v>,,,,,,12km/hr</v>
      </c>
    </row>
    <row r="259" spans="1:28" ht="16" x14ac:dyDescent="0.2">
      <c r="A259">
        <v>260</v>
      </c>
      <c r="B259">
        <v>260</v>
      </c>
      <c r="C259" t="s">
        <v>3323</v>
      </c>
      <c r="D259" t="s">
        <v>91</v>
      </c>
      <c r="E259" t="s">
        <v>3322</v>
      </c>
      <c r="F259">
        <v>1</v>
      </c>
      <c r="G259" t="s">
        <v>838</v>
      </c>
      <c r="H259" t="s">
        <v>3321</v>
      </c>
      <c r="I259" t="s">
        <v>3320</v>
      </c>
      <c r="J259">
        <v>0</v>
      </c>
      <c r="K259">
        <v>0</v>
      </c>
      <c r="L259" t="s">
        <v>3319</v>
      </c>
      <c r="M259">
        <v>2</v>
      </c>
      <c r="N259" t="s">
        <v>3318</v>
      </c>
      <c r="O259" t="s">
        <v>3317</v>
      </c>
      <c r="P259" t="s">
        <v>3316</v>
      </c>
      <c r="Q259">
        <v>0</v>
      </c>
      <c r="R259">
        <v>0</v>
      </c>
      <c r="Y259" s="82">
        <v>0.35387731481481483</v>
      </c>
      <c r="Z259">
        <v>262</v>
      </c>
      <c r="AA259" t="s">
        <v>408</v>
      </c>
      <c r="AB259" s="42" t="str">
        <f t="shared" si="4"/>
        <v>,,,,,,19-20km/hr</v>
      </c>
    </row>
    <row r="260" spans="1:28" ht="16" x14ac:dyDescent="0.2">
      <c r="A260">
        <v>261</v>
      </c>
      <c r="B260">
        <v>261</v>
      </c>
      <c r="C260" t="s">
        <v>3315</v>
      </c>
      <c r="D260" t="s">
        <v>91</v>
      </c>
      <c r="E260" t="s">
        <v>3314</v>
      </c>
      <c r="F260">
        <v>1</v>
      </c>
      <c r="G260" t="s">
        <v>3313</v>
      </c>
      <c r="H260" t="s">
        <v>420</v>
      </c>
      <c r="I260" t="s">
        <v>3312</v>
      </c>
      <c r="J260">
        <v>0</v>
      </c>
      <c r="K260">
        <v>0</v>
      </c>
      <c r="L260" t="s">
        <v>3311</v>
      </c>
      <c r="M260">
        <v>2</v>
      </c>
      <c r="N260" t="s">
        <v>500</v>
      </c>
      <c r="O260" t="s">
        <v>3310</v>
      </c>
      <c r="P260" t="s">
        <v>3309</v>
      </c>
      <c r="Q260">
        <v>0</v>
      </c>
      <c r="R260">
        <v>0</v>
      </c>
      <c r="Y260" s="82">
        <v>0.31626157407407407</v>
      </c>
      <c r="Z260">
        <v>133</v>
      </c>
      <c r="AA260" t="s">
        <v>441</v>
      </c>
      <c r="AB260" s="42" t="str">
        <f t="shared" si="4"/>
        <v>,,,,,,15-16km/hr</v>
      </c>
    </row>
    <row r="261" spans="1:28" ht="16" x14ac:dyDescent="0.2">
      <c r="A261">
        <v>262</v>
      </c>
      <c r="B261">
        <v>262</v>
      </c>
      <c r="C261" t="s">
        <v>5378</v>
      </c>
      <c r="D261" t="s">
        <v>91</v>
      </c>
      <c r="E261" t="s">
        <v>793</v>
      </c>
      <c r="F261">
        <v>1</v>
      </c>
      <c r="G261" t="s">
        <v>792</v>
      </c>
      <c r="H261" t="s">
        <v>791</v>
      </c>
      <c r="I261" t="s">
        <v>790</v>
      </c>
      <c r="J261">
        <v>0</v>
      </c>
      <c r="K261">
        <v>0</v>
      </c>
      <c r="L261" t="s">
        <v>789</v>
      </c>
      <c r="M261">
        <v>2</v>
      </c>
      <c r="N261" t="s">
        <v>788</v>
      </c>
      <c r="O261" t="s">
        <v>787</v>
      </c>
      <c r="P261" t="s">
        <v>372</v>
      </c>
      <c r="Q261">
        <v>1</v>
      </c>
      <c r="R261">
        <v>1</v>
      </c>
      <c r="X261" t="s">
        <v>5228</v>
      </c>
      <c r="Y261" s="82">
        <v>0.35590277777777773</v>
      </c>
      <c r="Z261">
        <v>269</v>
      </c>
      <c r="AA261" t="s">
        <v>608</v>
      </c>
      <c r="AB261" s="42" t="str">
        <f t="shared" si="4"/>
        <v>,,,,,COACH TRANSFER,13-14km/hr</v>
      </c>
    </row>
    <row r="262" spans="1:28" ht="16" x14ac:dyDescent="0.2">
      <c r="A262">
        <v>263</v>
      </c>
      <c r="B262">
        <v>263</v>
      </c>
      <c r="C262" t="s">
        <v>3201</v>
      </c>
      <c r="D262" t="s">
        <v>91</v>
      </c>
      <c r="E262" t="s">
        <v>3200</v>
      </c>
      <c r="F262">
        <v>1</v>
      </c>
      <c r="G262" t="s">
        <v>879</v>
      </c>
      <c r="H262" t="s">
        <v>3199</v>
      </c>
      <c r="I262" t="s">
        <v>3198</v>
      </c>
      <c r="J262">
        <v>0</v>
      </c>
      <c r="K262">
        <v>0</v>
      </c>
      <c r="L262" t="s">
        <v>3197</v>
      </c>
      <c r="M262">
        <v>2</v>
      </c>
      <c r="N262" t="s">
        <v>483</v>
      </c>
      <c r="O262" t="s">
        <v>3196</v>
      </c>
      <c r="P262" t="s">
        <v>3195</v>
      </c>
      <c r="Q262">
        <v>0</v>
      </c>
      <c r="R262">
        <v>0</v>
      </c>
      <c r="V262" t="s">
        <v>5332</v>
      </c>
      <c r="Y262" s="82">
        <v>0.37760416666666669</v>
      </c>
      <c r="Z262">
        <v>343</v>
      </c>
      <c r="AA262" t="s">
        <v>399</v>
      </c>
      <c r="AB262" s="42" t="str">
        <f t="shared" si="4"/>
        <v>,,,AVIS UPGRADE,,,17-18km/hr</v>
      </c>
    </row>
    <row r="263" spans="1:28" ht="16" x14ac:dyDescent="0.2">
      <c r="A263">
        <v>264</v>
      </c>
      <c r="B263">
        <v>264</v>
      </c>
      <c r="C263" t="s">
        <v>3341</v>
      </c>
      <c r="D263" t="s">
        <v>91</v>
      </c>
      <c r="E263" t="s">
        <v>3340</v>
      </c>
      <c r="F263">
        <v>1</v>
      </c>
      <c r="G263" t="s">
        <v>2630</v>
      </c>
      <c r="H263" t="s">
        <v>3339</v>
      </c>
      <c r="I263" t="s">
        <v>3338</v>
      </c>
      <c r="J263">
        <v>2</v>
      </c>
      <c r="K263">
        <v>2</v>
      </c>
      <c r="L263" t="s">
        <v>3337</v>
      </c>
      <c r="M263">
        <v>2</v>
      </c>
      <c r="N263" t="s">
        <v>533</v>
      </c>
      <c r="O263" t="s">
        <v>3336</v>
      </c>
      <c r="P263" t="s">
        <v>3335</v>
      </c>
      <c r="Q263">
        <v>0</v>
      </c>
      <c r="R263">
        <v>0</v>
      </c>
      <c r="Y263" s="82">
        <v>0.31655092592592593</v>
      </c>
      <c r="Z263">
        <v>134</v>
      </c>
      <c r="AA263" t="s">
        <v>441</v>
      </c>
      <c r="AB263" s="42" t="str">
        <f t="shared" si="4"/>
        <v>,,,,,,15-16km/hr</v>
      </c>
    </row>
    <row r="264" spans="1:28" ht="16" x14ac:dyDescent="0.2">
      <c r="A264">
        <v>265</v>
      </c>
      <c r="B264">
        <v>265</v>
      </c>
      <c r="C264" t="s">
        <v>335</v>
      </c>
      <c r="D264" t="s">
        <v>91</v>
      </c>
      <c r="E264" t="s">
        <v>2179</v>
      </c>
      <c r="F264">
        <v>1</v>
      </c>
      <c r="G264" t="s">
        <v>2016</v>
      </c>
      <c r="H264" t="s">
        <v>2178</v>
      </c>
      <c r="I264" t="s">
        <v>337</v>
      </c>
      <c r="J264">
        <v>1</v>
      </c>
      <c r="K264">
        <v>1</v>
      </c>
      <c r="L264" t="s">
        <v>2177</v>
      </c>
      <c r="M264">
        <v>2</v>
      </c>
      <c r="N264" t="s">
        <v>537</v>
      </c>
      <c r="O264" t="s">
        <v>2176</v>
      </c>
      <c r="P264" t="s">
        <v>336</v>
      </c>
      <c r="Q264">
        <v>1</v>
      </c>
      <c r="R264">
        <v>1</v>
      </c>
      <c r="X264" t="s">
        <v>5228</v>
      </c>
      <c r="Y264" s="82">
        <v>0.36053240740740744</v>
      </c>
      <c r="Z264">
        <v>285</v>
      </c>
      <c r="AA264" t="s">
        <v>441</v>
      </c>
      <c r="AB264" s="42" t="str">
        <f t="shared" si="4"/>
        <v>,,,,,COACH TRANSFER,15-16km/hr</v>
      </c>
    </row>
    <row r="265" spans="1:28" ht="16" x14ac:dyDescent="0.2">
      <c r="A265">
        <v>266</v>
      </c>
      <c r="B265">
        <v>266</v>
      </c>
      <c r="C265" t="s">
        <v>2168</v>
      </c>
      <c r="D265" t="s">
        <v>91</v>
      </c>
      <c r="E265" t="s">
        <v>2167</v>
      </c>
      <c r="F265">
        <v>1</v>
      </c>
      <c r="G265" t="s">
        <v>1479</v>
      </c>
      <c r="H265" t="s">
        <v>2166</v>
      </c>
      <c r="I265" t="s">
        <v>2165</v>
      </c>
      <c r="J265">
        <v>0</v>
      </c>
      <c r="K265">
        <v>0</v>
      </c>
      <c r="L265" t="s">
        <v>2164</v>
      </c>
      <c r="M265">
        <v>2</v>
      </c>
      <c r="N265" t="s">
        <v>2163</v>
      </c>
      <c r="O265" t="s">
        <v>2162</v>
      </c>
      <c r="P265" t="s">
        <v>2161</v>
      </c>
      <c r="Q265">
        <v>0</v>
      </c>
      <c r="R265">
        <v>0</v>
      </c>
      <c r="T265" t="s">
        <v>5310</v>
      </c>
      <c r="Y265" s="82">
        <v>0.28472222222222221</v>
      </c>
      <c r="Z265">
        <v>25</v>
      </c>
      <c r="AA265" t="s">
        <v>476</v>
      </c>
      <c r="AB265" s="42" t="str">
        <f t="shared" si="4"/>
        <v>,ABSA PRIDE,,,,,12km/hr</v>
      </c>
    </row>
    <row r="266" spans="1:28" ht="16" x14ac:dyDescent="0.2">
      <c r="A266">
        <v>267</v>
      </c>
      <c r="B266">
        <v>267</v>
      </c>
      <c r="C266" t="s">
        <v>4258</v>
      </c>
      <c r="D266" t="s">
        <v>91</v>
      </c>
      <c r="E266" t="s">
        <v>4257</v>
      </c>
      <c r="F266">
        <v>1</v>
      </c>
      <c r="G266" t="s">
        <v>4256</v>
      </c>
      <c r="H266" t="s">
        <v>4255</v>
      </c>
      <c r="I266" t="s">
        <v>4254</v>
      </c>
      <c r="J266">
        <v>0</v>
      </c>
      <c r="K266">
        <v>0</v>
      </c>
      <c r="L266" t="s">
        <v>4253</v>
      </c>
      <c r="M266">
        <v>2</v>
      </c>
      <c r="N266" t="s">
        <v>4252</v>
      </c>
      <c r="O266" t="s">
        <v>4251</v>
      </c>
      <c r="P266" t="s">
        <v>4250</v>
      </c>
      <c r="Q266">
        <v>1</v>
      </c>
      <c r="R266">
        <v>1</v>
      </c>
      <c r="W266" t="s">
        <v>5226</v>
      </c>
      <c r="Y266" s="82">
        <v>0.37818287037037041</v>
      </c>
      <c r="Z266">
        <v>345</v>
      </c>
      <c r="AA266" t="s">
        <v>399</v>
      </c>
      <c r="AB266" s="42" t="str">
        <f t="shared" si="4"/>
        <v>,,,,PRE-ACCOM,,17-18km/hr</v>
      </c>
    </row>
    <row r="267" spans="1:28" ht="16" x14ac:dyDescent="0.2">
      <c r="A267">
        <v>268</v>
      </c>
      <c r="B267">
        <v>268</v>
      </c>
      <c r="C267" t="s">
        <v>2727</v>
      </c>
      <c r="D267" t="s">
        <v>91</v>
      </c>
      <c r="E267" t="s">
        <v>2726</v>
      </c>
      <c r="F267">
        <v>1</v>
      </c>
      <c r="G267" t="s">
        <v>2725</v>
      </c>
      <c r="H267" t="s">
        <v>2724</v>
      </c>
      <c r="I267" t="s">
        <v>2723</v>
      </c>
      <c r="J267">
        <v>0</v>
      </c>
      <c r="K267">
        <v>0</v>
      </c>
      <c r="L267" t="s">
        <v>2722</v>
      </c>
      <c r="M267">
        <v>2</v>
      </c>
      <c r="N267" t="s">
        <v>2721</v>
      </c>
      <c r="O267" t="s">
        <v>2720</v>
      </c>
      <c r="P267" t="s">
        <v>2719</v>
      </c>
      <c r="Q267">
        <v>1</v>
      </c>
      <c r="R267">
        <v>1</v>
      </c>
      <c r="Y267" s="82">
        <v>0.35445601851851855</v>
      </c>
      <c r="Z267">
        <v>264</v>
      </c>
      <c r="AA267" t="s">
        <v>408</v>
      </c>
      <c r="AB267" s="42" t="str">
        <f t="shared" si="4"/>
        <v>,,,,,,19-20km/hr</v>
      </c>
    </row>
    <row r="268" spans="1:28" ht="16" x14ac:dyDescent="0.2">
      <c r="A268">
        <v>269</v>
      </c>
      <c r="B268">
        <v>269</v>
      </c>
      <c r="C268" t="s">
        <v>2022</v>
      </c>
      <c r="D268" t="s">
        <v>91</v>
      </c>
      <c r="E268" t="s">
        <v>2021</v>
      </c>
      <c r="F268">
        <v>1</v>
      </c>
      <c r="G268" t="s">
        <v>2020</v>
      </c>
      <c r="H268" t="s">
        <v>2019</v>
      </c>
      <c r="I268" t="s">
        <v>2018</v>
      </c>
      <c r="J268">
        <v>0</v>
      </c>
      <c r="K268">
        <v>0</v>
      </c>
      <c r="L268" t="s">
        <v>2017</v>
      </c>
      <c r="M268">
        <v>2</v>
      </c>
      <c r="N268" t="s">
        <v>2016</v>
      </c>
      <c r="O268" t="s">
        <v>2015</v>
      </c>
      <c r="P268" t="s">
        <v>2014</v>
      </c>
      <c r="Q268">
        <v>0</v>
      </c>
      <c r="R268">
        <v>0</v>
      </c>
      <c r="W268" t="s">
        <v>5226</v>
      </c>
      <c r="Y268" s="82">
        <v>0.37847222222222227</v>
      </c>
      <c r="Z268">
        <v>346</v>
      </c>
      <c r="AA268" t="s">
        <v>399</v>
      </c>
      <c r="AB268" s="42" t="str">
        <f t="shared" si="4"/>
        <v>,,,,PRE-ACCOM,,17-18km/hr</v>
      </c>
    </row>
    <row r="269" spans="1:28" ht="16" x14ac:dyDescent="0.2">
      <c r="A269">
        <v>270</v>
      </c>
      <c r="B269">
        <v>270</v>
      </c>
      <c r="C269" t="s">
        <v>1971</v>
      </c>
      <c r="D269" t="s">
        <v>91</v>
      </c>
      <c r="E269" t="s">
        <v>1970</v>
      </c>
      <c r="F269">
        <v>1</v>
      </c>
      <c r="G269" t="s">
        <v>1969</v>
      </c>
      <c r="H269" t="s">
        <v>1968</v>
      </c>
      <c r="I269" t="s">
        <v>1967</v>
      </c>
      <c r="J269">
        <v>0</v>
      </c>
      <c r="K269">
        <v>0</v>
      </c>
      <c r="L269" t="s">
        <v>1966</v>
      </c>
      <c r="M269">
        <v>2</v>
      </c>
      <c r="N269" t="s">
        <v>1965</v>
      </c>
      <c r="O269" t="s">
        <v>1964</v>
      </c>
      <c r="P269" t="s">
        <v>1963</v>
      </c>
      <c r="Q269">
        <v>0</v>
      </c>
      <c r="R269">
        <v>0</v>
      </c>
      <c r="W269" t="s">
        <v>5226</v>
      </c>
      <c r="Y269" s="82">
        <v>0.36082175925925924</v>
      </c>
      <c r="Z269">
        <v>286</v>
      </c>
      <c r="AA269" t="s">
        <v>608</v>
      </c>
      <c r="AB269" s="42" t="str">
        <f t="shared" si="4"/>
        <v>,,,,PRE-ACCOM,,13-14km/hr</v>
      </c>
    </row>
    <row r="270" spans="1:28" ht="16" x14ac:dyDescent="0.2">
      <c r="A270">
        <v>271</v>
      </c>
      <c r="B270">
        <v>271</v>
      </c>
      <c r="C270" t="s">
        <v>5379</v>
      </c>
      <c r="D270" t="s">
        <v>113</v>
      </c>
      <c r="E270" t="s">
        <v>1917</v>
      </c>
      <c r="F270">
        <v>1</v>
      </c>
      <c r="G270" t="s">
        <v>5211</v>
      </c>
      <c r="H270" t="s">
        <v>5380</v>
      </c>
      <c r="I270" t="s">
        <v>5381</v>
      </c>
      <c r="J270">
        <v>4</v>
      </c>
      <c r="K270">
        <v>5</v>
      </c>
      <c r="L270" t="s">
        <v>5382</v>
      </c>
      <c r="M270">
        <v>2</v>
      </c>
      <c r="N270" t="s">
        <v>5383</v>
      </c>
      <c r="O270" t="s">
        <v>5384</v>
      </c>
      <c r="P270" t="s">
        <v>5385</v>
      </c>
      <c r="Q270">
        <v>0</v>
      </c>
      <c r="R270">
        <v>0</v>
      </c>
      <c r="Y270" s="82">
        <v>0.39699074074074076</v>
      </c>
      <c r="Z270">
        <v>409</v>
      </c>
      <c r="AB270" s="42" t="str">
        <f t="shared" si="4"/>
        <v>,,,,,,</v>
      </c>
    </row>
    <row r="271" spans="1:28" ht="16" x14ac:dyDescent="0.2">
      <c r="A271">
        <v>272</v>
      </c>
      <c r="B271">
        <v>272</v>
      </c>
      <c r="C271" t="s">
        <v>1906</v>
      </c>
      <c r="D271" t="s">
        <v>91</v>
      </c>
      <c r="E271" t="s">
        <v>1905</v>
      </c>
      <c r="F271">
        <v>1</v>
      </c>
      <c r="G271" t="s">
        <v>1904</v>
      </c>
      <c r="H271" t="s">
        <v>1903</v>
      </c>
      <c r="I271" t="s">
        <v>1902</v>
      </c>
      <c r="J271">
        <v>0</v>
      </c>
      <c r="K271">
        <v>0</v>
      </c>
      <c r="L271" t="s">
        <v>1901</v>
      </c>
      <c r="M271">
        <v>2</v>
      </c>
      <c r="N271" t="s">
        <v>1900</v>
      </c>
      <c r="O271" t="s">
        <v>1899</v>
      </c>
      <c r="P271" t="s">
        <v>1898</v>
      </c>
      <c r="Q271">
        <v>1</v>
      </c>
      <c r="R271">
        <v>1</v>
      </c>
      <c r="Y271" s="82">
        <v>0.31741898148148145</v>
      </c>
      <c r="Z271">
        <v>137</v>
      </c>
      <c r="AA271" t="s">
        <v>441</v>
      </c>
      <c r="AB271" s="42" t="str">
        <f t="shared" si="4"/>
        <v>,,,,,,15-16km/hr</v>
      </c>
    </row>
    <row r="272" spans="1:28" ht="16" x14ac:dyDescent="0.2">
      <c r="A272">
        <v>273</v>
      </c>
      <c r="B272">
        <v>273</v>
      </c>
      <c r="C272" t="s">
        <v>1824</v>
      </c>
      <c r="D272" t="s">
        <v>91</v>
      </c>
      <c r="E272" t="s">
        <v>1823</v>
      </c>
      <c r="F272">
        <v>1</v>
      </c>
      <c r="G272" t="s">
        <v>483</v>
      </c>
      <c r="H272" t="s">
        <v>1822</v>
      </c>
      <c r="I272" t="s">
        <v>1821</v>
      </c>
      <c r="J272">
        <v>0</v>
      </c>
      <c r="K272">
        <v>0</v>
      </c>
      <c r="L272" t="s">
        <v>1820</v>
      </c>
      <c r="M272">
        <v>2</v>
      </c>
      <c r="N272" t="s">
        <v>667</v>
      </c>
      <c r="O272" t="s">
        <v>1819</v>
      </c>
      <c r="P272" t="s">
        <v>1818</v>
      </c>
      <c r="Q272">
        <v>0</v>
      </c>
      <c r="R272">
        <v>0</v>
      </c>
      <c r="Y272" s="82">
        <v>0.31770833333333331</v>
      </c>
      <c r="Z272">
        <v>138</v>
      </c>
      <c r="AA272" t="s">
        <v>441</v>
      </c>
      <c r="AB272" s="42" t="str">
        <f t="shared" si="4"/>
        <v>,,,,,,15-16km/hr</v>
      </c>
    </row>
    <row r="273" spans="1:28" ht="16" x14ac:dyDescent="0.2">
      <c r="A273">
        <v>274</v>
      </c>
      <c r="B273">
        <v>274</v>
      </c>
      <c r="C273" t="s">
        <v>1766</v>
      </c>
      <c r="D273" t="s">
        <v>91</v>
      </c>
      <c r="E273" t="s">
        <v>1765</v>
      </c>
      <c r="F273">
        <v>1</v>
      </c>
      <c r="G273" t="s">
        <v>410</v>
      </c>
      <c r="H273" t="s">
        <v>1764</v>
      </c>
      <c r="I273" t="s">
        <v>1763</v>
      </c>
      <c r="J273">
        <v>1</v>
      </c>
      <c r="K273">
        <v>1</v>
      </c>
      <c r="L273" t="s">
        <v>1762</v>
      </c>
      <c r="M273">
        <v>2</v>
      </c>
      <c r="N273" t="s">
        <v>1761</v>
      </c>
      <c r="O273" t="s">
        <v>1760</v>
      </c>
      <c r="P273" t="s">
        <v>1759</v>
      </c>
      <c r="Q273">
        <v>0</v>
      </c>
      <c r="R273">
        <v>0</v>
      </c>
      <c r="Y273" s="82">
        <v>0.35474537037037041</v>
      </c>
      <c r="Z273">
        <v>265</v>
      </c>
      <c r="AA273" t="s">
        <v>408</v>
      </c>
      <c r="AB273" s="42" t="str">
        <f t="shared" si="4"/>
        <v>,,,,,,19-20km/hr</v>
      </c>
    </row>
    <row r="274" spans="1:28" ht="16" x14ac:dyDescent="0.2">
      <c r="A274">
        <v>275</v>
      </c>
      <c r="B274">
        <v>275</v>
      </c>
      <c r="C274" t="s">
        <v>4931</v>
      </c>
      <c r="D274" t="s">
        <v>36</v>
      </c>
      <c r="E274" t="s">
        <v>4932</v>
      </c>
      <c r="F274">
        <v>1</v>
      </c>
      <c r="G274" t="s">
        <v>4933</v>
      </c>
      <c r="H274" t="s">
        <v>4934</v>
      </c>
      <c r="I274" t="s">
        <v>4935</v>
      </c>
      <c r="J274">
        <v>1</v>
      </c>
      <c r="K274">
        <v>2</v>
      </c>
      <c r="L274" t="s">
        <v>5386</v>
      </c>
      <c r="M274">
        <v>2</v>
      </c>
      <c r="N274" t="s">
        <v>5387</v>
      </c>
      <c r="O274" t="s">
        <v>5388</v>
      </c>
      <c r="P274" t="s">
        <v>5389</v>
      </c>
      <c r="Q274">
        <v>0</v>
      </c>
      <c r="R274">
        <v>0</v>
      </c>
      <c r="U274" t="s">
        <v>5261</v>
      </c>
      <c r="Y274" s="82">
        <v>0.41782407407407413</v>
      </c>
      <c r="Z274">
        <v>481</v>
      </c>
      <c r="AB274" s="42" t="str">
        <f t="shared" si="4"/>
        <v>,,EXXARO,,,,</v>
      </c>
    </row>
    <row r="275" spans="1:28" ht="16" x14ac:dyDescent="0.2">
      <c r="A275">
        <v>276</v>
      </c>
      <c r="B275">
        <v>276</v>
      </c>
      <c r="C275" t="s">
        <v>1358</v>
      </c>
      <c r="D275" t="s">
        <v>91</v>
      </c>
      <c r="E275" t="s">
        <v>1357</v>
      </c>
      <c r="F275">
        <v>1</v>
      </c>
      <c r="G275" t="s">
        <v>1232</v>
      </c>
      <c r="H275" t="s">
        <v>1333</v>
      </c>
      <c r="I275" t="s">
        <v>1356</v>
      </c>
      <c r="J275">
        <v>0</v>
      </c>
      <c r="K275">
        <v>0</v>
      </c>
      <c r="L275" t="s">
        <v>1355</v>
      </c>
      <c r="M275">
        <v>2</v>
      </c>
      <c r="N275" t="s">
        <v>483</v>
      </c>
      <c r="O275" t="s">
        <v>941</v>
      </c>
      <c r="P275" t="s">
        <v>1354</v>
      </c>
      <c r="Q275">
        <v>0</v>
      </c>
      <c r="R275">
        <v>0</v>
      </c>
      <c r="W275" t="s">
        <v>5226</v>
      </c>
      <c r="Y275" s="82">
        <v>0.37471064814814814</v>
      </c>
      <c r="Z275">
        <v>333</v>
      </c>
      <c r="AA275" t="s">
        <v>476</v>
      </c>
      <c r="AB275" s="42" t="str">
        <f t="shared" si="4"/>
        <v>,,,,PRE-ACCOM,,12km/hr</v>
      </c>
    </row>
    <row r="276" spans="1:28" ht="16" x14ac:dyDescent="0.2">
      <c r="A276">
        <v>277</v>
      </c>
      <c r="B276">
        <v>277</v>
      </c>
      <c r="C276" t="s">
        <v>1387</v>
      </c>
      <c r="D276" t="s">
        <v>91</v>
      </c>
      <c r="E276" t="s">
        <v>1386</v>
      </c>
      <c r="F276">
        <v>1</v>
      </c>
      <c r="G276" t="s">
        <v>931</v>
      </c>
      <c r="H276" t="s">
        <v>1385</v>
      </c>
      <c r="I276" t="s">
        <v>1384</v>
      </c>
      <c r="J276">
        <v>0</v>
      </c>
      <c r="K276">
        <v>0</v>
      </c>
      <c r="L276" t="s">
        <v>1383</v>
      </c>
      <c r="M276">
        <v>2</v>
      </c>
      <c r="N276" t="s">
        <v>931</v>
      </c>
      <c r="O276" t="s">
        <v>1382</v>
      </c>
      <c r="P276" t="s">
        <v>1381</v>
      </c>
      <c r="Q276">
        <v>0</v>
      </c>
      <c r="R276">
        <v>0</v>
      </c>
      <c r="Y276" s="82">
        <v>0.44936342592592587</v>
      </c>
      <c r="Z276">
        <v>589</v>
      </c>
      <c r="AA276" t="s">
        <v>399</v>
      </c>
      <c r="AB276" s="42" t="str">
        <f t="shared" si="4"/>
        <v>,,,,,,17-18km/hr</v>
      </c>
    </row>
    <row r="277" spans="1:28" ht="16" x14ac:dyDescent="0.2">
      <c r="A277">
        <v>278</v>
      </c>
      <c r="B277">
        <v>278</v>
      </c>
      <c r="C277" t="s">
        <v>1774</v>
      </c>
      <c r="D277" t="s">
        <v>36</v>
      </c>
      <c r="E277" t="s">
        <v>1773</v>
      </c>
      <c r="F277">
        <v>1</v>
      </c>
      <c r="G277" t="s">
        <v>1619</v>
      </c>
      <c r="H277" t="s">
        <v>1772</v>
      </c>
      <c r="I277" t="s">
        <v>1771</v>
      </c>
      <c r="J277">
        <v>0</v>
      </c>
      <c r="K277">
        <v>0</v>
      </c>
      <c r="L277" t="s">
        <v>1770</v>
      </c>
      <c r="M277">
        <v>2</v>
      </c>
      <c r="N277" t="s">
        <v>1769</v>
      </c>
      <c r="O277" t="s">
        <v>1768</v>
      </c>
      <c r="P277" t="s">
        <v>1767</v>
      </c>
      <c r="Q277">
        <v>0</v>
      </c>
      <c r="R277">
        <v>0</v>
      </c>
      <c r="T277" t="s">
        <v>5310</v>
      </c>
      <c r="Y277" s="82">
        <v>0.44097222222222227</v>
      </c>
      <c r="Z277">
        <v>560</v>
      </c>
      <c r="AA277" t="s">
        <v>408</v>
      </c>
      <c r="AB277" s="42" t="str">
        <f t="shared" si="4"/>
        <v>,ABSA PRIDE,,,,,19-20km/hr</v>
      </c>
    </row>
    <row r="278" spans="1:28" ht="16" x14ac:dyDescent="0.2">
      <c r="A278">
        <v>279</v>
      </c>
      <c r="B278">
        <v>279</v>
      </c>
      <c r="C278" t="s">
        <v>937</v>
      </c>
      <c r="D278" t="s">
        <v>91</v>
      </c>
      <c r="E278" t="s">
        <v>936</v>
      </c>
      <c r="F278">
        <v>1</v>
      </c>
      <c r="G278" t="s">
        <v>935</v>
      </c>
      <c r="H278" t="s">
        <v>934</v>
      </c>
      <c r="I278" t="s">
        <v>933</v>
      </c>
      <c r="J278">
        <v>1</v>
      </c>
      <c r="K278">
        <v>1</v>
      </c>
      <c r="L278" t="s">
        <v>932</v>
      </c>
      <c r="M278">
        <v>2</v>
      </c>
      <c r="N278" t="s">
        <v>931</v>
      </c>
      <c r="O278" t="s">
        <v>930</v>
      </c>
      <c r="P278" t="s">
        <v>929</v>
      </c>
      <c r="Q278">
        <v>0</v>
      </c>
      <c r="R278">
        <v>0</v>
      </c>
      <c r="Y278" s="82">
        <v>0.31799768518518517</v>
      </c>
      <c r="Z278">
        <v>139</v>
      </c>
      <c r="AA278" t="s">
        <v>441</v>
      </c>
      <c r="AB278" s="42" t="str">
        <f t="shared" si="4"/>
        <v>,,,,,,15-16km/hr</v>
      </c>
    </row>
    <row r="279" spans="1:28" ht="16" x14ac:dyDescent="0.2">
      <c r="A279">
        <v>280</v>
      </c>
      <c r="B279">
        <v>280</v>
      </c>
      <c r="C279" t="s">
        <v>1169</v>
      </c>
      <c r="D279" t="s">
        <v>91</v>
      </c>
      <c r="E279" t="s">
        <v>1168</v>
      </c>
      <c r="F279">
        <v>1</v>
      </c>
      <c r="G279" t="s">
        <v>1167</v>
      </c>
      <c r="H279" t="s">
        <v>1166</v>
      </c>
      <c r="I279" t="s">
        <v>354</v>
      </c>
      <c r="J279">
        <v>0</v>
      </c>
      <c r="K279">
        <v>1</v>
      </c>
      <c r="L279" t="s">
        <v>1165</v>
      </c>
      <c r="M279">
        <v>2</v>
      </c>
      <c r="N279" t="s">
        <v>1164</v>
      </c>
      <c r="O279" t="s">
        <v>1163</v>
      </c>
      <c r="P279" t="s">
        <v>1162</v>
      </c>
      <c r="Q279">
        <v>0</v>
      </c>
      <c r="R279">
        <v>0</v>
      </c>
      <c r="X279" t="s">
        <v>5228</v>
      </c>
      <c r="Y279" s="82">
        <v>0.35503472222222227</v>
      </c>
      <c r="Z279">
        <v>266</v>
      </c>
      <c r="AA279" t="s">
        <v>408</v>
      </c>
      <c r="AB279" s="42" t="str">
        <f t="shared" si="4"/>
        <v>,,,,,COACH TRANSFER,19-20km/hr</v>
      </c>
    </row>
    <row r="280" spans="1:28" ht="16" x14ac:dyDescent="0.2">
      <c r="A280">
        <v>281</v>
      </c>
      <c r="B280">
        <v>281</v>
      </c>
      <c r="C280" t="s">
        <v>1120</v>
      </c>
      <c r="D280" t="s">
        <v>91</v>
      </c>
      <c r="E280" t="s">
        <v>1119</v>
      </c>
      <c r="F280">
        <v>1</v>
      </c>
      <c r="G280" t="s">
        <v>1118</v>
      </c>
      <c r="H280" t="s">
        <v>1117</v>
      </c>
      <c r="I280" t="s">
        <v>179</v>
      </c>
      <c r="J280">
        <v>2</v>
      </c>
      <c r="K280">
        <v>2</v>
      </c>
      <c r="L280" t="s">
        <v>1116</v>
      </c>
      <c r="M280">
        <v>2</v>
      </c>
      <c r="N280" t="s">
        <v>667</v>
      </c>
      <c r="O280" t="s">
        <v>629</v>
      </c>
      <c r="P280" t="s">
        <v>150</v>
      </c>
      <c r="Q280">
        <v>1</v>
      </c>
      <c r="R280">
        <v>1</v>
      </c>
      <c r="Y280" s="82">
        <v>0.31828703703703703</v>
      </c>
      <c r="Z280">
        <v>140</v>
      </c>
      <c r="AA280" t="s">
        <v>441</v>
      </c>
      <c r="AB280" s="42" t="str">
        <f t="shared" si="4"/>
        <v>,,,,,,15-16km/hr</v>
      </c>
    </row>
    <row r="281" spans="1:28" ht="16" x14ac:dyDescent="0.2">
      <c r="A281">
        <v>282</v>
      </c>
      <c r="B281">
        <v>282</v>
      </c>
      <c r="C281" t="s">
        <v>1064</v>
      </c>
      <c r="D281" t="s">
        <v>91</v>
      </c>
      <c r="E281" t="s">
        <v>1063</v>
      </c>
      <c r="F281">
        <v>1</v>
      </c>
      <c r="G281" t="s">
        <v>838</v>
      </c>
      <c r="H281" t="s">
        <v>1062</v>
      </c>
      <c r="I281" t="s">
        <v>1061</v>
      </c>
      <c r="J281">
        <v>2</v>
      </c>
      <c r="K281">
        <v>2</v>
      </c>
      <c r="L281" t="s">
        <v>1060</v>
      </c>
      <c r="M281">
        <v>2</v>
      </c>
      <c r="N281" t="s">
        <v>1059</v>
      </c>
      <c r="O281" t="s">
        <v>1058</v>
      </c>
      <c r="P281" t="s">
        <v>1057</v>
      </c>
      <c r="Q281">
        <v>1</v>
      </c>
      <c r="R281">
        <v>1</v>
      </c>
      <c r="Y281" s="82">
        <v>0.3185763888888889</v>
      </c>
      <c r="Z281">
        <v>141</v>
      </c>
      <c r="AA281" t="s">
        <v>441</v>
      </c>
      <c r="AB281" s="42" t="str">
        <f t="shared" si="4"/>
        <v>,,,,,,15-16km/hr</v>
      </c>
    </row>
    <row r="282" spans="1:28" ht="16" x14ac:dyDescent="0.2">
      <c r="A282">
        <v>283</v>
      </c>
      <c r="B282">
        <v>283</v>
      </c>
      <c r="C282" t="s">
        <v>4510</v>
      </c>
      <c r="D282" t="s">
        <v>91</v>
      </c>
      <c r="E282" t="s">
        <v>4509</v>
      </c>
      <c r="F282">
        <v>1</v>
      </c>
      <c r="G282" t="s">
        <v>5390</v>
      </c>
      <c r="H282" t="s">
        <v>5391</v>
      </c>
      <c r="I282" t="s">
        <v>5392</v>
      </c>
      <c r="J282">
        <v>0</v>
      </c>
      <c r="K282">
        <v>0</v>
      </c>
      <c r="L282" t="s">
        <v>4508</v>
      </c>
      <c r="M282">
        <v>2</v>
      </c>
      <c r="N282" t="s">
        <v>4507</v>
      </c>
      <c r="O282" t="s">
        <v>4506</v>
      </c>
      <c r="P282" t="s">
        <v>4505</v>
      </c>
      <c r="Q282">
        <v>0</v>
      </c>
      <c r="R282">
        <v>0</v>
      </c>
      <c r="Y282" s="82">
        <v>0.28530092592592593</v>
      </c>
      <c r="Z282">
        <v>27</v>
      </c>
      <c r="AA282" t="s">
        <v>476</v>
      </c>
      <c r="AB282" s="42" t="str">
        <f t="shared" si="4"/>
        <v>,,,,,,12km/hr</v>
      </c>
    </row>
    <row r="283" spans="1:28" ht="16" x14ac:dyDescent="0.2">
      <c r="A283">
        <v>284</v>
      </c>
      <c r="B283">
        <v>284</v>
      </c>
      <c r="C283" t="s">
        <v>1034</v>
      </c>
      <c r="D283" t="s">
        <v>91</v>
      </c>
      <c r="E283" t="s">
        <v>1033</v>
      </c>
      <c r="F283">
        <v>1</v>
      </c>
      <c r="G283" t="s">
        <v>1032</v>
      </c>
      <c r="H283" t="s">
        <v>1031</v>
      </c>
      <c r="I283" t="s">
        <v>1030</v>
      </c>
      <c r="J283">
        <v>2</v>
      </c>
      <c r="K283">
        <v>2</v>
      </c>
      <c r="L283" t="s">
        <v>1029</v>
      </c>
      <c r="M283">
        <v>2</v>
      </c>
      <c r="N283" t="s">
        <v>1028</v>
      </c>
      <c r="O283" t="s">
        <v>1027</v>
      </c>
      <c r="P283" t="s">
        <v>1026</v>
      </c>
      <c r="Q283">
        <v>1</v>
      </c>
      <c r="R283">
        <v>1</v>
      </c>
      <c r="Y283" s="82">
        <v>0.37876157407407413</v>
      </c>
      <c r="Z283">
        <v>347</v>
      </c>
      <c r="AA283" t="s">
        <v>399</v>
      </c>
      <c r="AB283" s="42" t="str">
        <f t="shared" si="4"/>
        <v>,,,,,,17-18km/hr</v>
      </c>
    </row>
    <row r="284" spans="1:28" ht="16" x14ac:dyDescent="0.2">
      <c r="A284">
        <v>285</v>
      </c>
      <c r="B284">
        <v>285</v>
      </c>
      <c r="C284" t="s">
        <v>2991</v>
      </c>
      <c r="D284" t="s">
        <v>91</v>
      </c>
      <c r="E284" t="s">
        <v>2990</v>
      </c>
      <c r="F284">
        <v>1</v>
      </c>
      <c r="G284" t="s">
        <v>1210</v>
      </c>
      <c r="H284" t="s">
        <v>2989</v>
      </c>
      <c r="I284" t="s">
        <v>2988</v>
      </c>
      <c r="J284">
        <v>1</v>
      </c>
      <c r="K284">
        <v>1</v>
      </c>
      <c r="L284" t="s">
        <v>2987</v>
      </c>
      <c r="M284">
        <v>2</v>
      </c>
      <c r="N284" t="s">
        <v>1541</v>
      </c>
      <c r="O284" t="s">
        <v>2986</v>
      </c>
      <c r="P284" t="s">
        <v>2985</v>
      </c>
      <c r="Q284">
        <v>0</v>
      </c>
      <c r="R284">
        <v>0</v>
      </c>
      <c r="T284" t="s">
        <v>5310</v>
      </c>
      <c r="Y284" s="82">
        <v>0.29745370370370372</v>
      </c>
      <c r="Z284">
        <v>69</v>
      </c>
      <c r="AA284" t="s">
        <v>608</v>
      </c>
      <c r="AB284" s="42" t="str">
        <f t="shared" si="4"/>
        <v>,ABSA PRIDE,,,,,13-14km/hr</v>
      </c>
    </row>
    <row r="285" spans="1:28" ht="16" x14ac:dyDescent="0.2">
      <c r="A285">
        <v>286</v>
      </c>
      <c r="B285">
        <v>286</v>
      </c>
      <c r="C285" t="s">
        <v>989</v>
      </c>
      <c r="D285" t="s">
        <v>91</v>
      </c>
      <c r="E285" t="s">
        <v>988</v>
      </c>
      <c r="F285">
        <v>1</v>
      </c>
      <c r="G285" t="s">
        <v>685</v>
      </c>
      <c r="H285" t="s">
        <v>987</v>
      </c>
      <c r="I285" t="s">
        <v>986</v>
      </c>
      <c r="J285">
        <v>0</v>
      </c>
      <c r="K285">
        <v>0</v>
      </c>
      <c r="L285" t="s">
        <v>985</v>
      </c>
      <c r="M285">
        <v>2</v>
      </c>
      <c r="N285" t="s">
        <v>725</v>
      </c>
      <c r="O285" t="s">
        <v>984</v>
      </c>
      <c r="P285" t="s">
        <v>983</v>
      </c>
      <c r="Q285">
        <v>0</v>
      </c>
      <c r="R285">
        <v>0</v>
      </c>
      <c r="Y285" s="82">
        <v>0.37905092592592587</v>
      </c>
      <c r="Z285">
        <v>348</v>
      </c>
      <c r="AA285" t="s">
        <v>399</v>
      </c>
      <c r="AB285" s="42" t="str">
        <f t="shared" si="4"/>
        <v>,,,,,,17-18km/hr</v>
      </c>
    </row>
    <row r="286" spans="1:28" ht="16" x14ac:dyDescent="0.2">
      <c r="A286">
        <v>287</v>
      </c>
      <c r="B286">
        <v>287</v>
      </c>
      <c r="C286" t="s">
        <v>894</v>
      </c>
      <c r="D286" t="s">
        <v>91</v>
      </c>
      <c r="E286" t="s">
        <v>893</v>
      </c>
      <c r="F286">
        <v>1</v>
      </c>
      <c r="G286" t="s">
        <v>892</v>
      </c>
      <c r="H286" t="s">
        <v>891</v>
      </c>
      <c r="I286" t="s">
        <v>890</v>
      </c>
      <c r="J286">
        <v>1</v>
      </c>
      <c r="K286">
        <v>1</v>
      </c>
      <c r="L286" t="s">
        <v>889</v>
      </c>
      <c r="M286">
        <v>2</v>
      </c>
      <c r="N286" t="s">
        <v>888</v>
      </c>
      <c r="O286" t="s">
        <v>887</v>
      </c>
      <c r="P286" t="s">
        <v>886</v>
      </c>
      <c r="Q286">
        <v>0</v>
      </c>
      <c r="R286">
        <v>0</v>
      </c>
      <c r="X286" t="s">
        <v>5228</v>
      </c>
      <c r="Y286" s="82">
        <v>0.35879629629629628</v>
      </c>
      <c r="Z286">
        <v>279</v>
      </c>
      <c r="AA286" t="s">
        <v>608</v>
      </c>
      <c r="AB286" s="42" t="str">
        <f t="shared" si="4"/>
        <v>,,,,,COACH TRANSFER,13-14km/hr</v>
      </c>
    </row>
    <row r="287" spans="1:28" ht="16" x14ac:dyDescent="0.2">
      <c r="A287">
        <v>288</v>
      </c>
      <c r="B287">
        <v>288</v>
      </c>
      <c r="C287" t="s">
        <v>4122</v>
      </c>
      <c r="D287" t="s">
        <v>91</v>
      </c>
      <c r="E287" t="s">
        <v>4121</v>
      </c>
      <c r="F287">
        <v>1</v>
      </c>
      <c r="G287" t="s">
        <v>1662</v>
      </c>
      <c r="H287" t="s">
        <v>4120</v>
      </c>
      <c r="I287" t="s">
        <v>4119</v>
      </c>
      <c r="J287">
        <v>0</v>
      </c>
      <c r="K287">
        <v>0</v>
      </c>
      <c r="L287" t="s">
        <v>4118</v>
      </c>
      <c r="M287">
        <v>2</v>
      </c>
      <c r="N287" t="s">
        <v>4117</v>
      </c>
      <c r="O287" t="s">
        <v>4116</v>
      </c>
      <c r="P287" t="s">
        <v>4115</v>
      </c>
      <c r="Q287">
        <v>0</v>
      </c>
      <c r="R287">
        <v>0</v>
      </c>
      <c r="Y287" s="82">
        <v>0.31886574074074076</v>
      </c>
      <c r="Z287">
        <v>142</v>
      </c>
      <c r="AA287" t="s">
        <v>441</v>
      </c>
      <c r="AB287" s="42" t="str">
        <f t="shared" si="4"/>
        <v>,,,,,,15-16km/hr</v>
      </c>
    </row>
    <row r="288" spans="1:28" ht="16" x14ac:dyDescent="0.2">
      <c r="A288">
        <v>289</v>
      </c>
      <c r="B288">
        <v>289</v>
      </c>
      <c r="C288" t="s">
        <v>727</v>
      </c>
      <c r="D288" t="s">
        <v>91</v>
      </c>
      <c r="E288" t="s">
        <v>726</v>
      </c>
      <c r="F288">
        <v>1</v>
      </c>
      <c r="G288" t="s">
        <v>725</v>
      </c>
      <c r="H288" t="s">
        <v>724</v>
      </c>
      <c r="I288" t="s">
        <v>383</v>
      </c>
      <c r="J288">
        <v>1</v>
      </c>
      <c r="K288">
        <v>1</v>
      </c>
      <c r="L288" t="s">
        <v>723</v>
      </c>
      <c r="M288">
        <v>2</v>
      </c>
      <c r="N288" t="s">
        <v>483</v>
      </c>
      <c r="O288" t="s">
        <v>722</v>
      </c>
      <c r="P288" t="s">
        <v>384</v>
      </c>
      <c r="Q288">
        <v>1</v>
      </c>
      <c r="R288">
        <v>1</v>
      </c>
      <c r="W288" t="s">
        <v>5226</v>
      </c>
      <c r="Y288" s="82">
        <v>0.35908564814814814</v>
      </c>
      <c r="Z288">
        <v>280</v>
      </c>
      <c r="AA288" t="s">
        <v>608</v>
      </c>
      <c r="AB288" s="42" t="str">
        <f t="shared" si="4"/>
        <v>,,,,PRE-ACCOM,,13-14km/hr</v>
      </c>
    </row>
    <row r="289" spans="1:28" ht="16" x14ac:dyDescent="0.2">
      <c r="A289">
        <v>290</v>
      </c>
      <c r="B289">
        <v>290</v>
      </c>
      <c r="C289" t="s">
        <v>706</v>
      </c>
      <c r="D289" t="s">
        <v>87</v>
      </c>
      <c r="E289" t="s">
        <v>705</v>
      </c>
      <c r="F289">
        <v>1</v>
      </c>
      <c r="G289" t="s">
        <v>704</v>
      </c>
      <c r="H289" t="s">
        <v>684</v>
      </c>
      <c r="I289" t="s">
        <v>703</v>
      </c>
      <c r="J289">
        <v>0</v>
      </c>
      <c r="K289">
        <v>0</v>
      </c>
      <c r="L289" t="s">
        <v>702</v>
      </c>
      <c r="M289">
        <v>2</v>
      </c>
      <c r="N289" t="s">
        <v>701</v>
      </c>
      <c r="O289" t="s">
        <v>700</v>
      </c>
      <c r="P289" t="s">
        <v>699</v>
      </c>
      <c r="Q289">
        <v>0</v>
      </c>
      <c r="R289">
        <v>0</v>
      </c>
      <c r="Y289" s="82">
        <v>0.37384259259259256</v>
      </c>
      <c r="Z289">
        <v>330</v>
      </c>
      <c r="AA289" t="s">
        <v>598</v>
      </c>
      <c r="AB289" s="42" t="str">
        <f t="shared" si="4"/>
        <v>,,,,,,21-22km/hr</v>
      </c>
    </row>
    <row r="290" spans="1:28" ht="16" x14ac:dyDescent="0.2">
      <c r="A290">
        <v>291</v>
      </c>
      <c r="B290">
        <v>291</v>
      </c>
      <c r="C290" t="s">
        <v>589</v>
      </c>
      <c r="D290" t="s">
        <v>91</v>
      </c>
      <c r="E290" t="s">
        <v>588</v>
      </c>
      <c r="F290">
        <v>1</v>
      </c>
      <c r="G290" t="s">
        <v>587</v>
      </c>
      <c r="H290" t="s">
        <v>586</v>
      </c>
      <c r="I290" t="s">
        <v>585</v>
      </c>
      <c r="J290">
        <v>0</v>
      </c>
      <c r="K290">
        <v>0</v>
      </c>
      <c r="L290" t="s">
        <v>584</v>
      </c>
      <c r="M290">
        <v>2</v>
      </c>
      <c r="N290" t="s">
        <v>583</v>
      </c>
      <c r="O290" t="s">
        <v>582</v>
      </c>
      <c r="P290" t="s">
        <v>581</v>
      </c>
      <c r="Q290">
        <v>0</v>
      </c>
      <c r="R290">
        <v>0</v>
      </c>
      <c r="X290" t="s">
        <v>5228</v>
      </c>
      <c r="Y290" s="82">
        <v>0.35532407407407413</v>
      </c>
      <c r="Z290">
        <v>267</v>
      </c>
      <c r="AA290" t="s">
        <v>408</v>
      </c>
      <c r="AB290" s="42" t="str">
        <f t="shared" si="4"/>
        <v>,,,,,COACH TRANSFER,19-20km/hr</v>
      </c>
    </row>
    <row r="291" spans="1:28" ht="16" x14ac:dyDescent="0.2">
      <c r="A291">
        <v>292</v>
      </c>
      <c r="B291">
        <v>292</v>
      </c>
      <c r="C291" t="s">
        <v>440</v>
      </c>
      <c r="D291" t="s">
        <v>91</v>
      </c>
      <c r="E291" t="s">
        <v>439</v>
      </c>
      <c r="F291">
        <v>1</v>
      </c>
      <c r="G291" t="s">
        <v>438</v>
      </c>
      <c r="H291" t="s">
        <v>435</v>
      </c>
      <c r="I291" t="s">
        <v>377</v>
      </c>
      <c r="J291">
        <v>1</v>
      </c>
      <c r="K291">
        <v>1</v>
      </c>
      <c r="L291" t="s">
        <v>437</v>
      </c>
      <c r="M291">
        <v>2</v>
      </c>
      <c r="N291" t="s">
        <v>436</v>
      </c>
      <c r="O291" t="s">
        <v>435</v>
      </c>
      <c r="P291" t="s">
        <v>434</v>
      </c>
      <c r="Q291">
        <v>0</v>
      </c>
      <c r="R291">
        <v>0</v>
      </c>
      <c r="Y291" s="82">
        <v>0.44820601851851855</v>
      </c>
      <c r="Z291">
        <v>585</v>
      </c>
      <c r="AA291" t="s">
        <v>433</v>
      </c>
      <c r="AB291" s="42" t="str">
        <f t="shared" si="4"/>
        <v>,,,,,,23-24km/hr</v>
      </c>
    </row>
    <row r="292" spans="1:28" ht="16" x14ac:dyDescent="0.2">
      <c r="A292">
        <v>293</v>
      </c>
      <c r="B292">
        <v>293</v>
      </c>
      <c r="C292" t="s">
        <v>2135</v>
      </c>
      <c r="D292" t="s">
        <v>113</v>
      </c>
      <c r="E292" t="s">
        <v>2134</v>
      </c>
      <c r="F292">
        <v>1</v>
      </c>
      <c r="G292" t="s">
        <v>2133</v>
      </c>
      <c r="H292" t="s">
        <v>2132</v>
      </c>
      <c r="I292" t="s">
        <v>2131</v>
      </c>
      <c r="J292">
        <v>0</v>
      </c>
      <c r="K292">
        <v>0</v>
      </c>
      <c r="L292" t="s">
        <v>2130</v>
      </c>
      <c r="M292">
        <v>2</v>
      </c>
      <c r="N292" t="s">
        <v>2062</v>
      </c>
      <c r="O292" t="s">
        <v>2129</v>
      </c>
      <c r="P292" t="s">
        <v>2128</v>
      </c>
      <c r="Q292">
        <v>0</v>
      </c>
      <c r="R292">
        <v>0</v>
      </c>
      <c r="W292" t="s">
        <v>5226</v>
      </c>
      <c r="Y292" s="82">
        <v>0.35416666666666669</v>
      </c>
      <c r="Z292">
        <v>263</v>
      </c>
      <c r="AA292" t="s">
        <v>408</v>
      </c>
      <c r="AB292" s="42" t="str">
        <f t="shared" si="4"/>
        <v>,,,,PRE-ACCOM,,19-20km/hr</v>
      </c>
    </row>
    <row r="293" spans="1:28" ht="16" x14ac:dyDescent="0.2">
      <c r="A293">
        <v>294</v>
      </c>
      <c r="B293">
        <v>294</v>
      </c>
      <c r="C293" t="s">
        <v>2237</v>
      </c>
      <c r="D293" t="s">
        <v>36</v>
      </c>
      <c r="E293" t="s">
        <v>2236</v>
      </c>
      <c r="F293">
        <v>1</v>
      </c>
      <c r="G293" t="s">
        <v>1479</v>
      </c>
      <c r="H293" t="s">
        <v>1239</v>
      </c>
      <c r="I293" t="s">
        <v>2235</v>
      </c>
      <c r="J293">
        <v>1</v>
      </c>
      <c r="K293">
        <v>2</v>
      </c>
      <c r="L293" t="s">
        <v>2234</v>
      </c>
      <c r="M293">
        <v>2</v>
      </c>
      <c r="N293" t="s">
        <v>2233</v>
      </c>
      <c r="O293" t="s">
        <v>1122</v>
      </c>
      <c r="P293" t="s">
        <v>2232</v>
      </c>
      <c r="Q293">
        <v>1</v>
      </c>
      <c r="R293">
        <v>2</v>
      </c>
      <c r="Y293" s="82">
        <v>0.44560185185185186</v>
      </c>
      <c r="Z293">
        <v>576</v>
      </c>
      <c r="AA293" t="s">
        <v>433</v>
      </c>
      <c r="AB293" s="42" t="str">
        <f t="shared" si="4"/>
        <v>,,,,,,23-24km/hr</v>
      </c>
    </row>
    <row r="294" spans="1:28" ht="16" x14ac:dyDescent="0.2">
      <c r="A294">
        <v>295</v>
      </c>
      <c r="B294">
        <v>295</v>
      </c>
      <c r="C294" t="s">
        <v>5393</v>
      </c>
      <c r="D294" t="s">
        <v>36</v>
      </c>
      <c r="E294" t="s">
        <v>4389</v>
      </c>
      <c r="F294">
        <v>1</v>
      </c>
      <c r="G294" t="s">
        <v>4388</v>
      </c>
      <c r="H294" t="s">
        <v>4387</v>
      </c>
      <c r="I294" t="s">
        <v>4386</v>
      </c>
      <c r="J294">
        <v>1</v>
      </c>
      <c r="K294">
        <v>1</v>
      </c>
      <c r="L294" t="s">
        <v>4385</v>
      </c>
      <c r="M294">
        <v>2</v>
      </c>
      <c r="N294" t="s">
        <v>4384</v>
      </c>
      <c r="O294" t="s">
        <v>4383</v>
      </c>
      <c r="P294" t="s">
        <v>4382</v>
      </c>
      <c r="Q294">
        <v>2</v>
      </c>
      <c r="R294">
        <v>2</v>
      </c>
      <c r="V294" t="s">
        <v>5332</v>
      </c>
      <c r="W294" t="s">
        <v>5226</v>
      </c>
      <c r="Y294" s="82">
        <v>0.44068287037037041</v>
      </c>
      <c r="Z294">
        <v>559</v>
      </c>
      <c r="AA294" t="s">
        <v>408</v>
      </c>
      <c r="AB294" s="42" t="str">
        <f t="shared" si="4"/>
        <v>,,,AVIS UPGRADE,PRE-ACCOM,,19-20km/hr</v>
      </c>
    </row>
    <row r="295" spans="1:28" ht="16" x14ac:dyDescent="0.2">
      <c r="A295">
        <v>296</v>
      </c>
      <c r="B295">
        <v>296</v>
      </c>
      <c r="C295" t="s">
        <v>4364</v>
      </c>
      <c r="D295" t="s">
        <v>36</v>
      </c>
      <c r="E295" t="s">
        <v>4363</v>
      </c>
      <c r="F295">
        <v>1</v>
      </c>
      <c r="G295" t="s">
        <v>4362</v>
      </c>
      <c r="H295" t="s">
        <v>4361</v>
      </c>
      <c r="I295" t="s">
        <v>4360</v>
      </c>
      <c r="J295">
        <v>0</v>
      </c>
      <c r="K295">
        <v>0</v>
      </c>
      <c r="L295" t="s">
        <v>4359</v>
      </c>
      <c r="M295">
        <v>2</v>
      </c>
      <c r="N295" t="s">
        <v>4337</v>
      </c>
      <c r="O295" t="s">
        <v>4358</v>
      </c>
      <c r="P295" t="s">
        <v>4357</v>
      </c>
      <c r="Q295">
        <v>0</v>
      </c>
      <c r="R295">
        <v>0</v>
      </c>
      <c r="Y295" s="82">
        <v>0.44039351851851855</v>
      </c>
      <c r="Z295">
        <v>558</v>
      </c>
      <c r="AA295" t="s">
        <v>408</v>
      </c>
      <c r="AB295" s="42" t="str">
        <f t="shared" si="4"/>
        <v>,,,,,,19-20km/hr</v>
      </c>
    </row>
    <row r="296" spans="1:28" ht="16" x14ac:dyDescent="0.2">
      <c r="A296">
        <v>297</v>
      </c>
      <c r="B296">
        <v>297</v>
      </c>
      <c r="C296" t="s">
        <v>4348</v>
      </c>
      <c r="D296" t="s">
        <v>36</v>
      </c>
      <c r="E296" t="s">
        <v>4347</v>
      </c>
      <c r="F296">
        <v>1</v>
      </c>
      <c r="G296" t="s">
        <v>4346</v>
      </c>
      <c r="H296" t="s">
        <v>4345</v>
      </c>
      <c r="I296" t="s">
        <v>4344</v>
      </c>
      <c r="J296">
        <v>0</v>
      </c>
      <c r="K296">
        <v>0</v>
      </c>
      <c r="L296" t="s">
        <v>4343</v>
      </c>
      <c r="M296">
        <v>2</v>
      </c>
      <c r="N296" t="s">
        <v>4342</v>
      </c>
      <c r="O296" t="s">
        <v>4341</v>
      </c>
      <c r="P296" t="s">
        <v>4340</v>
      </c>
      <c r="Q296">
        <v>0</v>
      </c>
      <c r="R296">
        <v>0</v>
      </c>
      <c r="Y296" s="82">
        <v>0.44010416666666669</v>
      </c>
      <c r="Z296">
        <v>557</v>
      </c>
      <c r="AA296" t="s">
        <v>408</v>
      </c>
      <c r="AB296" s="42" t="str">
        <f t="shared" si="4"/>
        <v>,,,,,,19-20km/hr</v>
      </c>
    </row>
    <row r="297" spans="1:28" ht="16" x14ac:dyDescent="0.2">
      <c r="A297">
        <v>298</v>
      </c>
      <c r="B297">
        <v>298</v>
      </c>
      <c r="C297" t="s">
        <v>1191</v>
      </c>
      <c r="D297" t="s">
        <v>36</v>
      </c>
      <c r="E297" t="s">
        <v>1190</v>
      </c>
      <c r="F297">
        <v>1</v>
      </c>
      <c r="G297" t="s">
        <v>1189</v>
      </c>
      <c r="H297" t="s">
        <v>1188</v>
      </c>
      <c r="I297" t="s">
        <v>300</v>
      </c>
      <c r="J297">
        <v>1</v>
      </c>
      <c r="K297">
        <v>1</v>
      </c>
      <c r="L297" t="s">
        <v>1187</v>
      </c>
      <c r="M297">
        <v>2</v>
      </c>
      <c r="N297" t="s">
        <v>1186</v>
      </c>
      <c r="O297" t="s">
        <v>1185</v>
      </c>
      <c r="P297" t="s">
        <v>301</v>
      </c>
      <c r="Q297">
        <v>2</v>
      </c>
      <c r="R297">
        <v>2</v>
      </c>
      <c r="Y297" s="82">
        <v>0.28559027777777779</v>
      </c>
      <c r="Z297">
        <v>28</v>
      </c>
      <c r="AA297" t="s">
        <v>476</v>
      </c>
      <c r="AB297" s="42" t="str">
        <f t="shared" si="4"/>
        <v>,,,,,,12km/hr</v>
      </c>
    </row>
    <row r="298" spans="1:28" ht="16" x14ac:dyDescent="0.2">
      <c r="A298">
        <v>299</v>
      </c>
      <c r="B298">
        <v>299</v>
      </c>
      <c r="C298" t="s">
        <v>4301</v>
      </c>
      <c r="D298" t="s">
        <v>36</v>
      </c>
      <c r="E298" t="s">
        <v>4300</v>
      </c>
      <c r="F298">
        <v>1</v>
      </c>
      <c r="G298" t="s">
        <v>2381</v>
      </c>
      <c r="H298" t="s">
        <v>4299</v>
      </c>
      <c r="I298" t="s">
        <v>4298</v>
      </c>
      <c r="J298">
        <v>1</v>
      </c>
      <c r="K298">
        <v>1</v>
      </c>
      <c r="L298" t="s">
        <v>4297</v>
      </c>
      <c r="M298">
        <v>2</v>
      </c>
      <c r="N298" t="s">
        <v>4296</v>
      </c>
      <c r="O298" t="s">
        <v>4295</v>
      </c>
      <c r="P298" t="s">
        <v>4294</v>
      </c>
      <c r="Q298">
        <v>0</v>
      </c>
      <c r="R298">
        <v>0</v>
      </c>
      <c r="X298" t="s">
        <v>5228</v>
      </c>
      <c r="Y298" s="82">
        <v>0.35619212962962959</v>
      </c>
      <c r="Z298">
        <v>270</v>
      </c>
      <c r="AA298" t="s">
        <v>441</v>
      </c>
      <c r="AB298" s="42" t="str">
        <f t="shared" si="4"/>
        <v>,,,,,COACH TRANSFER,15-16km/hr</v>
      </c>
    </row>
    <row r="299" spans="1:28" ht="16" x14ac:dyDescent="0.2">
      <c r="A299">
        <v>300</v>
      </c>
      <c r="B299">
        <v>300</v>
      </c>
      <c r="C299" t="s">
        <v>4439</v>
      </c>
      <c r="D299" t="s">
        <v>91</v>
      </c>
      <c r="E299" t="s">
        <v>4438</v>
      </c>
      <c r="F299">
        <v>1</v>
      </c>
      <c r="G299" t="s">
        <v>4437</v>
      </c>
      <c r="H299" t="s">
        <v>4436</v>
      </c>
      <c r="I299" t="s">
        <v>223</v>
      </c>
      <c r="J299">
        <v>8</v>
      </c>
      <c r="K299">
        <v>9</v>
      </c>
      <c r="L299" t="s">
        <v>4435</v>
      </c>
      <c r="M299">
        <v>2</v>
      </c>
      <c r="N299" t="s">
        <v>1571</v>
      </c>
      <c r="O299" t="s">
        <v>4434</v>
      </c>
      <c r="P299" t="s">
        <v>213</v>
      </c>
      <c r="Q299">
        <v>2</v>
      </c>
      <c r="R299">
        <v>2</v>
      </c>
      <c r="T299" t="s">
        <v>5310</v>
      </c>
      <c r="Y299" s="82">
        <v>0.36747685185185186</v>
      </c>
      <c r="Z299">
        <v>308</v>
      </c>
      <c r="AA299" t="s">
        <v>408</v>
      </c>
      <c r="AB299" s="42" t="str">
        <f t="shared" si="4"/>
        <v>,ABSA PRIDE,,,,,19-20km/hr</v>
      </c>
    </row>
    <row r="300" spans="1:28" ht="16" x14ac:dyDescent="0.2">
      <c r="A300">
        <v>301</v>
      </c>
      <c r="B300">
        <v>301</v>
      </c>
      <c r="C300" t="s">
        <v>355</v>
      </c>
      <c r="D300" t="s">
        <v>84</v>
      </c>
      <c r="E300" t="s">
        <v>4528</v>
      </c>
      <c r="F300">
        <v>1</v>
      </c>
      <c r="G300" t="s">
        <v>2495</v>
      </c>
      <c r="H300" t="s">
        <v>3977</v>
      </c>
      <c r="I300" t="s">
        <v>356</v>
      </c>
      <c r="J300">
        <v>1</v>
      </c>
      <c r="K300">
        <v>1</v>
      </c>
      <c r="L300" t="s">
        <v>4527</v>
      </c>
      <c r="M300">
        <v>2</v>
      </c>
      <c r="N300" t="s">
        <v>4526</v>
      </c>
      <c r="O300" t="s">
        <v>577</v>
      </c>
      <c r="P300" t="s">
        <v>357</v>
      </c>
      <c r="Q300">
        <v>1</v>
      </c>
      <c r="R300">
        <v>1</v>
      </c>
      <c r="T300" t="s">
        <v>5310</v>
      </c>
      <c r="Y300" s="82">
        <v>0.29832175925925924</v>
      </c>
      <c r="Z300">
        <v>72</v>
      </c>
      <c r="AA300" t="s">
        <v>608</v>
      </c>
      <c r="AB300" s="42" t="str">
        <f t="shared" si="4"/>
        <v>,ABSA PRIDE,,,,,13-14km/hr</v>
      </c>
    </row>
    <row r="301" spans="1:28" ht="16" x14ac:dyDescent="0.2">
      <c r="A301">
        <v>302</v>
      </c>
      <c r="B301">
        <v>302</v>
      </c>
      <c r="C301" t="s">
        <v>5394</v>
      </c>
      <c r="D301" t="s">
        <v>36</v>
      </c>
      <c r="E301" t="s">
        <v>5395</v>
      </c>
      <c r="F301">
        <v>2</v>
      </c>
      <c r="G301" t="s">
        <v>5396</v>
      </c>
      <c r="H301" t="s">
        <v>5397</v>
      </c>
      <c r="I301" t="s">
        <v>5398</v>
      </c>
      <c r="J301">
        <v>0</v>
      </c>
      <c r="K301">
        <v>0</v>
      </c>
      <c r="L301" t="s">
        <v>4936</v>
      </c>
      <c r="M301">
        <v>1</v>
      </c>
      <c r="N301" t="s">
        <v>5399</v>
      </c>
      <c r="O301" t="s">
        <v>5400</v>
      </c>
      <c r="P301" t="s">
        <v>5401</v>
      </c>
      <c r="Q301">
        <v>1</v>
      </c>
      <c r="R301">
        <v>1</v>
      </c>
      <c r="T301" t="s">
        <v>5310</v>
      </c>
      <c r="Y301" s="82">
        <v>0.36603009259259256</v>
      </c>
      <c r="Z301">
        <v>303</v>
      </c>
      <c r="AB301" s="42" t="str">
        <f t="shared" si="4"/>
        <v>,ABSA PRIDE,,,,,</v>
      </c>
    </row>
    <row r="302" spans="1:28" ht="16" x14ac:dyDescent="0.2">
      <c r="A302">
        <v>303</v>
      </c>
      <c r="B302">
        <v>303</v>
      </c>
      <c r="C302" t="s">
        <v>4430</v>
      </c>
      <c r="D302" t="s">
        <v>36</v>
      </c>
      <c r="E302" t="s">
        <v>4429</v>
      </c>
      <c r="F302">
        <v>1</v>
      </c>
      <c r="G302" t="s">
        <v>2050</v>
      </c>
      <c r="H302" t="s">
        <v>4428</v>
      </c>
      <c r="I302" t="s">
        <v>228</v>
      </c>
      <c r="J302">
        <v>2</v>
      </c>
      <c r="K302">
        <v>3</v>
      </c>
      <c r="L302" t="s">
        <v>4427</v>
      </c>
      <c r="M302">
        <v>2</v>
      </c>
      <c r="N302" t="s">
        <v>980</v>
      </c>
      <c r="O302" t="s">
        <v>4426</v>
      </c>
      <c r="P302" t="s">
        <v>244</v>
      </c>
      <c r="Q302">
        <v>1</v>
      </c>
      <c r="R302">
        <v>1</v>
      </c>
      <c r="T302" t="s">
        <v>5310</v>
      </c>
      <c r="Y302" s="82">
        <v>0.45833333333333331</v>
      </c>
      <c r="Z302">
        <v>620</v>
      </c>
      <c r="AA302" t="s">
        <v>598</v>
      </c>
      <c r="AB302" s="42" t="str">
        <f t="shared" si="4"/>
        <v>,ABSA PRIDE,,,,,21-22km/hr</v>
      </c>
    </row>
    <row r="303" spans="1:28" ht="16" x14ac:dyDescent="0.2">
      <c r="A303">
        <v>304</v>
      </c>
      <c r="B303">
        <v>304</v>
      </c>
      <c r="C303" t="s">
        <v>682</v>
      </c>
      <c r="D303" t="s">
        <v>91</v>
      </c>
      <c r="E303" t="s">
        <v>681</v>
      </c>
      <c r="F303">
        <v>1</v>
      </c>
      <c r="G303" t="s">
        <v>421</v>
      </c>
      <c r="H303" t="s">
        <v>577</v>
      </c>
      <c r="I303" t="s">
        <v>680</v>
      </c>
      <c r="J303">
        <v>1</v>
      </c>
      <c r="K303">
        <v>1</v>
      </c>
      <c r="L303" t="s">
        <v>679</v>
      </c>
      <c r="M303">
        <v>2</v>
      </c>
      <c r="N303" t="s">
        <v>678</v>
      </c>
      <c r="O303" t="s">
        <v>677</v>
      </c>
      <c r="P303" t="s">
        <v>225</v>
      </c>
      <c r="Q303">
        <v>1</v>
      </c>
      <c r="R303">
        <v>1</v>
      </c>
      <c r="T303" t="s">
        <v>5310</v>
      </c>
      <c r="Y303" s="82">
        <v>0.37962962962962959</v>
      </c>
      <c r="Z303">
        <v>350</v>
      </c>
      <c r="AA303" t="s">
        <v>399</v>
      </c>
      <c r="AB303" s="42" t="str">
        <f t="shared" si="4"/>
        <v>,ABSA PRIDE,,,,,17-18km/hr</v>
      </c>
    </row>
    <row r="304" spans="1:28" ht="16" x14ac:dyDescent="0.2">
      <c r="A304">
        <v>305</v>
      </c>
      <c r="B304">
        <v>305</v>
      </c>
      <c r="C304" t="s">
        <v>4937</v>
      </c>
      <c r="D304" t="s">
        <v>84</v>
      </c>
      <c r="E304" t="s">
        <v>4433</v>
      </c>
      <c r="F304">
        <v>1</v>
      </c>
      <c r="G304" t="s">
        <v>3332</v>
      </c>
      <c r="H304" t="s">
        <v>4432</v>
      </c>
      <c r="I304" t="s">
        <v>4431</v>
      </c>
      <c r="J304">
        <v>0</v>
      </c>
      <c r="K304">
        <v>0</v>
      </c>
      <c r="L304" t="s">
        <v>5402</v>
      </c>
      <c r="M304">
        <v>2</v>
      </c>
      <c r="N304" t="s">
        <v>944</v>
      </c>
      <c r="O304" t="s">
        <v>1147</v>
      </c>
      <c r="P304" t="s">
        <v>4938</v>
      </c>
      <c r="Q304">
        <v>0</v>
      </c>
      <c r="R304">
        <v>0</v>
      </c>
      <c r="T304" t="s">
        <v>5310</v>
      </c>
      <c r="Y304" s="82">
        <v>0.2986111111111111</v>
      </c>
      <c r="Z304">
        <v>73</v>
      </c>
      <c r="AA304" t="s">
        <v>608</v>
      </c>
      <c r="AB304" s="42" t="str">
        <f t="shared" si="4"/>
        <v>,ABSA PRIDE,,,,,13-14km/hr</v>
      </c>
    </row>
    <row r="305" spans="1:28" ht="16" x14ac:dyDescent="0.2">
      <c r="A305">
        <v>306</v>
      </c>
      <c r="B305">
        <v>306</v>
      </c>
      <c r="C305" t="s">
        <v>4411</v>
      </c>
      <c r="D305" t="s">
        <v>91</v>
      </c>
      <c r="E305" t="s">
        <v>4410</v>
      </c>
      <c r="F305">
        <v>1</v>
      </c>
      <c r="G305" t="s">
        <v>4409</v>
      </c>
      <c r="H305" t="s">
        <v>4408</v>
      </c>
      <c r="I305" t="s">
        <v>4407</v>
      </c>
      <c r="J305">
        <v>3</v>
      </c>
      <c r="K305">
        <v>3</v>
      </c>
      <c r="L305" t="s">
        <v>4406</v>
      </c>
      <c r="M305">
        <v>2</v>
      </c>
      <c r="N305" t="s">
        <v>4405</v>
      </c>
      <c r="O305" t="s">
        <v>4404</v>
      </c>
      <c r="P305" t="s">
        <v>159</v>
      </c>
      <c r="Q305">
        <v>4</v>
      </c>
      <c r="R305">
        <v>4</v>
      </c>
      <c r="T305" t="s">
        <v>5310</v>
      </c>
      <c r="Y305" s="82">
        <v>0.28587962962962959</v>
      </c>
      <c r="Z305">
        <v>29</v>
      </c>
      <c r="AA305" t="s">
        <v>476</v>
      </c>
      <c r="AB305" s="42" t="str">
        <f t="shared" si="4"/>
        <v>,ABSA PRIDE,,,,,12km/hr</v>
      </c>
    </row>
    <row r="306" spans="1:28" ht="16" x14ac:dyDescent="0.2">
      <c r="A306">
        <v>307</v>
      </c>
      <c r="B306">
        <v>307</v>
      </c>
      <c r="C306" t="s">
        <v>1154</v>
      </c>
      <c r="D306" t="s">
        <v>113</v>
      </c>
      <c r="E306" t="s">
        <v>1153</v>
      </c>
      <c r="F306">
        <v>1</v>
      </c>
      <c r="G306" t="s">
        <v>1152</v>
      </c>
      <c r="H306" t="s">
        <v>1151</v>
      </c>
      <c r="I306" t="s">
        <v>1150</v>
      </c>
      <c r="J306">
        <v>0</v>
      </c>
      <c r="K306">
        <v>0</v>
      </c>
      <c r="L306" t="s">
        <v>1149</v>
      </c>
      <c r="M306">
        <v>2</v>
      </c>
      <c r="N306" t="s">
        <v>1148</v>
      </c>
      <c r="O306" t="s">
        <v>1147</v>
      </c>
      <c r="P306" t="s">
        <v>1146</v>
      </c>
      <c r="Q306">
        <v>0</v>
      </c>
      <c r="R306">
        <v>0</v>
      </c>
      <c r="T306" t="s">
        <v>5310</v>
      </c>
      <c r="Y306" s="82">
        <v>0.29890046296296297</v>
      </c>
      <c r="Z306">
        <v>74</v>
      </c>
      <c r="AA306" t="s">
        <v>608</v>
      </c>
      <c r="AB306" s="42" t="str">
        <f t="shared" si="4"/>
        <v>,ABSA PRIDE,,,,,13-14km/hr</v>
      </c>
    </row>
    <row r="307" spans="1:28" ht="16" x14ac:dyDescent="0.2">
      <c r="A307">
        <v>308</v>
      </c>
      <c r="B307">
        <v>308</v>
      </c>
      <c r="C307" t="s">
        <v>232</v>
      </c>
      <c r="D307" t="s">
        <v>36</v>
      </c>
      <c r="E307" t="s">
        <v>2527</v>
      </c>
      <c r="F307">
        <v>2</v>
      </c>
      <c r="G307" t="s">
        <v>2526</v>
      </c>
      <c r="H307" t="s">
        <v>1724</v>
      </c>
      <c r="I307" t="s">
        <v>234</v>
      </c>
      <c r="J307">
        <v>1</v>
      </c>
      <c r="K307">
        <v>1</v>
      </c>
      <c r="L307" t="s">
        <v>5403</v>
      </c>
      <c r="M307">
        <v>1</v>
      </c>
      <c r="N307" t="s">
        <v>678</v>
      </c>
      <c r="O307" t="s">
        <v>2525</v>
      </c>
      <c r="P307" t="s">
        <v>2524</v>
      </c>
      <c r="Q307">
        <v>0</v>
      </c>
      <c r="R307">
        <v>0</v>
      </c>
      <c r="T307" t="s">
        <v>5310</v>
      </c>
      <c r="Y307" s="82">
        <v>0.4001736111111111</v>
      </c>
      <c r="Z307">
        <v>420</v>
      </c>
      <c r="AA307" t="s">
        <v>399</v>
      </c>
      <c r="AB307" s="42" t="str">
        <f t="shared" si="4"/>
        <v>,ABSA PRIDE,,,,,17-18km/hr</v>
      </c>
    </row>
    <row r="308" spans="1:28" ht="16" x14ac:dyDescent="0.2">
      <c r="A308">
        <v>309</v>
      </c>
      <c r="B308">
        <v>309</v>
      </c>
      <c r="C308" t="s">
        <v>3883</v>
      </c>
      <c r="D308" t="s">
        <v>91</v>
      </c>
      <c r="E308" t="s">
        <v>3882</v>
      </c>
      <c r="F308">
        <v>1</v>
      </c>
      <c r="G308" t="s">
        <v>610</v>
      </c>
      <c r="H308" t="s">
        <v>3881</v>
      </c>
      <c r="I308" t="s">
        <v>212</v>
      </c>
      <c r="J308">
        <v>7</v>
      </c>
      <c r="K308">
        <v>9</v>
      </c>
      <c r="L308" t="s">
        <v>3880</v>
      </c>
      <c r="M308">
        <v>2</v>
      </c>
      <c r="N308" t="s">
        <v>3879</v>
      </c>
      <c r="O308" t="s">
        <v>3878</v>
      </c>
      <c r="P308" t="s">
        <v>3877</v>
      </c>
      <c r="Q308">
        <v>3</v>
      </c>
      <c r="R308">
        <v>3</v>
      </c>
      <c r="T308" t="s">
        <v>5310</v>
      </c>
      <c r="Y308" s="82">
        <v>0.29918981481481483</v>
      </c>
      <c r="Z308">
        <v>75</v>
      </c>
      <c r="AA308" t="s">
        <v>608</v>
      </c>
      <c r="AB308" s="42" t="str">
        <f t="shared" si="4"/>
        <v>,ABSA PRIDE,,,,,13-14km/hr</v>
      </c>
    </row>
    <row r="309" spans="1:28" ht="16" x14ac:dyDescent="0.2">
      <c r="A309">
        <v>310</v>
      </c>
      <c r="B309">
        <v>310</v>
      </c>
      <c r="C309" t="s">
        <v>4939</v>
      </c>
      <c r="D309" t="s">
        <v>91</v>
      </c>
      <c r="E309" t="s">
        <v>4940</v>
      </c>
      <c r="F309">
        <v>1</v>
      </c>
      <c r="G309" t="s">
        <v>685</v>
      </c>
      <c r="H309" t="s">
        <v>4941</v>
      </c>
      <c r="I309" t="s">
        <v>224</v>
      </c>
      <c r="J309">
        <v>2</v>
      </c>
      <c r="K309">
        <v>2</v>
      </c>
      <c r="L309" t="s">
        <v>4942</v>
      </c>
      <c r="M309">
        <v>2</v>
      </c>
      <c r="N309" t="s">
        <v>678</v>
      </c>
      <c r="O309" t="s">
        <v>4943</v>
      </c>
      <c r="P309" t="s">
        <v>4944</v>
      </c>
      <c r="Q309">
        <v>1</v>
      </c>
      <c r="R309">
        <v>1</v>
      </c>
      <c r="T309" t="s">
        <v>5310</v>
      </c>
      <c r="Y309" s="82">
        <v>0.27835648148148145</v>
      </c>
      <c r="Z309">
        <v>3</v>
      </c>
      <c r="AB309" s="42" t="str">
        <f t="shared" si="4"/>
        <v>,ABSA PRIDE,,,,,</v>
      </c>
    </row>
    <row r="310" spans="1:28" ht="16" x14ac:dyDescent="0.2">
      <c r="A310">
        <v>311</v>
      </c>
      <c r="B310">
        <v>311</v>
      </c>
      <c r="C310" t="s">
        <v>3668</v>
      </c>
      <c r="D310" t="s">
        <v>36</v>
      </c>
      <c r="E310" t="s">
        <v>3667</v>
      </c>
      <c r="F310">
        <v>1</v>
      </c>
      <c r="G310" t="s">
        <v>1306</v>
      </c>
      <c r="H310" t="s">
        <v>3666</v>
      </c>
      <c r="I310" t="s">
        <v>3665</v>
      </c>
      <c r="J310">
        <v>0</v>
      </c>
      <c r="K310">
        <v>0</v>
      </c>
      <c r="L310" t="s">
        <v>3664</v>
      </c>
      <c r="M310">
        <v>2</v>
      </c>
      <c r="N310" t="s">
        <v>2025</v>
      </c>
      <c r="O310" t="s">
        <v>3663</v>
      </c>
      <c r="P310" t="s">
        <v>3662</v>
      </c>
      <c r="Q310">
        <v>2</v>
      </c>
      <c r="R310">
        <v>2</v>
      </c>
      <c r="T310" t="s">
        <v>5310</v>
      </c>
      <c r="X310" t="s">
        <v>5228</v>
      </c>
      <c r="Y310" s="82">
        <v>0.40046296296296297</v>
      </c>
      <c r="Z310">
        <v>421</v>
      </c>
      <c r="AA310" t="s">
        <v>399</v>
      </c>
      <c r="AB310" s="42" t="str">
        <f t="shared" si="4"/>
        <v>,ABSA PRIDE,,,,COACH TRANSFER,17-18km/hr</v>
      </c>
    </row>
    <row r="311" spans="1:28" ht="16" x14ac:dyDescent="0.2">
      <c r="A311">
        <v>312</v>
      </c>
      <c r="B311">
        <v>312</v>
      </c>
      <c r="C311" t="s">
        <v>3694</v>
      </c>
      <c r="D311" t="s">
        <v>84</v>
      </c>
      <c r="E311" t="s">
        <v>3693</v>
      </c>
      <c r="F311">
        <v>1</v>
      </c>
      <c r="G311" t="s">
        <v>750</v>
      </c>
      <c r="H311" t="s">
        <v>3692</v>
      </c>
      <c r="I311" t="s">
        <v>3691</v>
      </c>
      <c r="J311">
        <v>3</v>
      </c>
      <c r="K311">
        <v>3</v>
      </c>
      <c r="L311" t="s">
        <v>3690</v>
      </c>
      <c r="M311">
        <v>2</v>
      </c>
      <c r="N311" t="s">
        <v>3043</v>
      </c>
      <c r="O311" t="s">
        <v>1475</v>
      </c>
      <c r="P311" t="s">
        <v>214</v>
      </c>
      <c r="Q311">
        <v>4</v>
      </c>
      <c r="R311">
        <v>4</v>
      </c>
      <c r="T311" t="s">
        <v>5310</v>
      </c>
      <c r="Y311" s="82">
        <v>0.42853009259259256</v>
      </c>
      <c r="Z311">
        <v>517</v>
      </c>
      <c r="AA311" t="s">
        <v>408</v>
      </c>
      <c r="AB311" s="42" t="str">
        <f t="shared" si="4"/>
        <v>,ABSA PRIDE,,,,,19-20km/hr</v>
      </c>
    </row>
    <row r="312" spans="1:28" ht="16" x14ac:dyDescent="0.2">
      <c r="A312">
        <v>313</v>
      </c>
      <c r="B312">
        <v>313</v>
      </c>
      <c r="C312" t="s">
        <v>4571</v>
      </c>
      <c r="D312" t="s">
        <v>84</v>
      </c>
      <c r="E312" t="s">
        <v>4570</v>
      </c>
      <c r="F312">
        <v>1</v>
      </c>
      <c r="G312" t="s">
        <v>4569</v>
      </c>
      <c r="H312" t="s">
        <v>1718</v>
      </c>
      <c r="I312" t="s">
        <v>217</v>
      </c>
      <c r="J312">
        <v>5</v>
      </c>
      <c r="K312">
        <v>5</v>
      </c>
      <c r="L312" t="s">
        <v>4568</v>
      </c>
      <c r="M312">
        <v>2</v>
      </c>
      <c r="N312" t="s">
        <v>4567</v>
      </c>
      <c r="O312" t="s">
        <v>4566</v>
      </c>
      <c r="P312" t="s">
        <v>218</v>
      </c>
      <c r="Q312">
        <v>7</v>
      </c>
      <c r="R312">
        <v>7</v>
      </c>
      <c r="T312" t="s">
        <v>5310</v>
      </c>
      <c r="Y312" s="82">
        <v>0.40075231481481483</v>
      </c>
      <c r="Z312">
        <v>422</v>
      </c>
      <c r="AA312" t="s">
        <v>399</v>
      </c>
      <c r="AB312" s="42" t="str">
        <f t="shared" si="4"/>
        <v>,ABSA PRIDE,,,,,17-18km/hr</v>
      </c>
    </row>
    <row r="313" spans="1:28" ht="16" x14ac:dyDescent="0.2">
      <c r="A313">
        <v>314</v>
      </c>
      <c r="B313">
        <v>314</v>
      </c>
      <c r="C313" t="s">
        <v>4945</v>
      </c>
      <c r="D313" t="s">
        <v>84</v>
      </c>
      <c r="E313" t="s">
        <v>4946</v>
      </c>
      <c r="F313">
        <v>1</v>
      </c>
      <c r="G313" t="s">
        <v>1648</v>
      </c>
      <c r="H313" t="s">
        <v>4947</v>
      </c>
      <c r="I313" t="s">
        <v>4948</v>
      </c>
      <c r="J313">
        <v>0</v>
      </c>
      <c r="K313">
        <v>0</v>
      </c>
      <c r="L313" t="s">
        <v>4949</v>
      </c>
      <c r="M313">
        <v>2</v>
      </c>
      <c r="N313" t="s">
        <v>610</v>
      </c>
      <c r="O313" t="s">
        <v>4950</v>
      </c>
      <c r="P313" t="s">
        <v>4951</v>
      </c>
      <c r="Q313">
        <v>0</v>
      </c>
      <c r="R313">
        <v>0</v>
      </c>
      <c r="T313" t="s">
        <v>5310</v>
      </c>
      <c r="Y313" s="82">
        <v>0.36631944444444442</v>
      </c>
      <c r="Z313">
        <v>304</v>
      </c>
      <c r="AB313" s="42" t="str">
        <f t="shared" si="4"/>
        <v>,ABSA PRIDE,,,,,</v>
      </c>
    </row>
    <row r="314" spans="1:28" ht="16" x14ac:dyDescent="0.2">
      <c r="A314">
        <v>315</v>
      </c>
      <c r="B314">
        <v>315</v>
      </c>
      <c r="C314" t="s">
        <v>475</v>
      </c>
      <c r="D314" t="s">
        <v>84</v>
      </c>
      <c r="E314" t="s">
        <v>474</v>
      </c>
      <c r="F314">
        <v>1</v>
      </c>
      <c r="G314" t="s">
        <v>473</v>
      </c>
      <c r="H314" t="s">
        <v>472</v>
      </c>
      <c r="I314" t="s">
        <v>471</v>
      </c>
      <c r="J314">
        <v>1</v>
      </c>
      <c r="K314">
        <v>1</v>
      </c>
      <c r="L314" t="s">
        <v>470</v>
      </c>
      <c r="M314">
        <v>2</v>
      </c>
      <c r="N314" t="s">
        <v>469</v>
      </c>
      <c r="O314" t="s">
        <v>468</v>
      </c>
      <c r="P314" t="s">
        <v>467</v>
      </c>
      <c r="Q314">
        <v>2</v>
      </c>
      <c r="R314">
        <v>2</v>
      </c>
      <c r="T314" t="s">
        <v>5310</v>
      </c>
      <c r="V314" t="s">
        <v>5332</v>
      </c>
      <c r="Y314" s="82">
        <v>0.3845486111111111</v>
      </c>
      <c r="Z314">
        <v>367</v>
      </c>
      <c r="AA314" t="s">
        <v>399</v>
      </c>
      <c r="AB314" s="42" t="str">
        <f t="shared" si="4"/>
        <v>,ABSA PRIDE,,AVIS UPGRADE,,,17-18km/hr</v>
      </c>
    </row>
    <row r="315" spans="1:28" ht="16" x14ac:dyDescent="0.2">
      <c r="A315">
        <v>316</v>
      </c>
      <c r="B315">
        <v>316</v>
      </c>
      <c r="C315" t="s">
        <v>3610</v>
      </c>
      <c r="D315" t="s">
        <v>84</v>
      </c>
      <c r="E315" t="s">
        <v>3609</v>
      </c>
      <c r="F315">
        <v>1</v>
      </c>
      <c r="G315" t="s">
        <v>2610</v>
      </c>
      <c r="H315" t="s">
        <v>3608</v>
      </c>
      <c r="I315" t="s">
        <v>3607</v>
      </c>
      <c r="J315">
        <v>0</v>
      </c>
      <c r="K315">
        <v>0</v>
      </c>
      <c r="L315" t="s">
        <v>3606</v>
      </c>
      <c r="M315">
        <v>2</v>
      </c>
      <c r="N315" t="s">
        <v>941</v>
      </c>
      <c r="O315" t="s">
        <v>3605</v>
      </c>
      <c r="P315" t="s">
        <v>3604</v>
      </c>
      <c r="Q315">
        <v>0</v>
      </c>
      <c r="R315">
        <v>0</v>
      </c>
      <c r="T315" t="s">
        <v>5310</v>
      </c>
      <c r="Y315" s="82">
        <v>0.32407407407407407</v>
      </c>
      <c r="Z315">
        <v>160</v>
      </c>
      <c r="AA315" t="s">
        <v>441</v>
      </c>
      <c r="AB315" s="42" t="str">
        <f t="shared" si="4"/>
        <v>,ABSA PRIDE,,,,,15-16km/hr</v>
      </c>
    </row>
    <row r="316" spans="1:28" ht="16" x14ac:dyDescent="0.2">
      <c r="A316">
        <v>317</v>
      </c>
      <c r="B316">
        <v>317</v>
      </c>
      <c r="C316" t="s">
        <v>3589</v>
      </c>
      <c r="D316" t="s">
        <v>91</v>
      </c>
      <c r="E316" t="s">
        <v>3588</v>
      </c>
      <c r="F316">
        <v>1</v>
      </c>
      <c r="G316" t="s">
        <v>578</v>
      </c>
      <c r="H316" t="s">
        <v>3587</v>
      </c>
      <c r="I316" t="s">
        <v>222</v>
      </c>
      <c r="J316">
        <v>9</v>
      </c>
      <c r="K316">
        <v>9</v>
      </c>
      <c r="L316" t="s">
        <v>3586</v>
      </c>
      <c r="M316">
        <v>2</v>
      </c>
      <c r="N316" t="s">
        <v>549</v>
      </c>
      <c r="O316" t="s">
        <v>3585</v>
      </c>
      <c r="P316" t="s">
        <v>254</v>
      </c>
      <c r="Q316">
        <v>9</v>
      </c>
      <c r="R316">
        <v>9</v>
      </c>
      <c r="T316" t="s">
        <v>5310</v>
      </c>
      <c r="Y316" s="82">
        <v>0.44878472222222227</v>
      </c>
      <c r="Z316">
        <v>587</v>
      </c>
      <c r="AA316" t="s">
        <v>598</v>
      </c>
      <c r="AB316" s="42" t="str">
        <f t="shared" si="4"/>
        <v>,ABSA PRIDE,,,,,21-22km/hr</v>
      </c>
    </row>
    <row r="317" spans="1:28" ht="16" x14ac:dyDescent="0.2">
      <c r="A317">
        <v>318</v>
      </c>
      <c r="B317">
        <v>318</v>
      </c>
      <c r="C317" t="s">
        <v>3596</v>
      </c>
      <c r="D317" t="s">
        <v>91</v>
      </c>
      <c r="E317" t="s">
        <v>3595</v>
      </c>
      <c r="F317">
        <v>1</v>
      </c>
      <c r="G317" t="s">
        <v>1314</v>
      </c>
      <c r="H317" t="s">
        <v>3594</v>
      </c>
      <c r="I317" t="s">
        <v>220</v>
      </c>
      <c r="J317">
        <v>2</v>
      </c>
      <c r="K317">
        <v>2</v>
      </c>
      <c r="L317" t="s">
        <v>3593</v>
      </c>
      <c r="M317">
        <v>2</v>
      </c>
      <c r="N317" t="s">
        <v>3592</v>
      </c>
      <c r="O317" t="s">
        <v>3591</v>
      </c>
      <c r="P317" t="s">
        <v>3590</v>
      </c>
      <c r="Q317">
        <v>2</v>
      </c>
      <c r="R317">
        <v>2</v>
      </c>
      <c r="T317" t="s">
        <v>5310</v>
      </c>
      <c r="Y317" s="82">
        <v>0.29947916666666669</v>
      </c>
      <c r="Z317">
        <v>76</v>
      </c>
      <c r="AA317" t="s">
        <v>608</v>
      </c>
      <c r="AB317" s="42" t="str">
        <f t="shared" si="4"/>
        <v>,ABSA PRIDE,,,,,13-14km/hr</v>
      </c>
    </row>
    <row r="318" spans="1:28" ht="16" x14ac:dyDescent="0.2">
      <c r="A318">
        <v>319</v>
      </c>
      <c r="B318">
        <v>319</v>
      </c>
      <c r="C318" t="s">
        <v>3539</v>
      </c>
      <c r="D318" t="s">
        <v>36</v>
      </c>
      <c r="E318" t="s">
        <v>3538</v>
      </c>
      <c r="F318">
        <v>1</v>
      </c>
      <c r="G318" t="s">
        <v>595</v>
      </c>
      <c r="H318" t="s">
        <v>3534</v>
      </c>
      <c r="I318" t="s">
        <v>3537</v>
      </c>
      <c r="J318">
        <v>2</v>
      </c>
      <c r="K318">
        <v>3</v>
      </c>
      <c r="L318" t="s">
        <v>3536</v>
      </c>
      <c r="M318">
        <v>2</v>
      </c>
      <c r="N318" t="s">
        <v>3535</v>
      </c>
      <c r="O318" t="s">
        <v>3534</v>
      </c>
      <c r="P318" t="s">
        <v>219</v>
      </c>
      <c r="Q318">
        <v>4</v>
      </c>
      <c r="R318">
        <v>4</v>
      </c>
      <c r="T318" t="s">
        <v>5310</v>
      </c>
      <c r="Y318" s="82">
        <v>0.29976851851851855</v>
      </c>
      <c r="Z318">
        <v>77</v>
      </c>
      <c r="AA318" t="s">
        <v>608</v>
      </c>
      <c r="AB318" s="42" t="str">
        <f t="shared" si="4"/>
        <v>,ABSA PRIDE,,,,,13-14km/hr</v>
      </c>
    </row>
    <row r="319" spans="1:28" ht="16" x14ac:dyDescent="0.2">
      <c r="A319">
        <v>320</v>
      </c>
      <c r="B319">
        <v>320</v>
      </c>
      <c r="C319" t="s">
        <v>1794</v>
      </c>
      <c r="D319" t="s">
        <v>36</v>
      </c>
      <c r="E319" t="s">
        <v>1792</v>
      </c>
      <c r="F319">
        <v>2</v>
      </c>
      <c r="G319" t="s">
        <v>1791</v>
      </c>
      <c r="H319" t="s">
        <v>629</v>
      </c>
      <c r="I319" t="s">
        <v>1790</v>
      </c>
      <c r="J319">
        <v>0</v>
      </c>
      <c r="K319">
        <v>0</v>
      </c>
      <c r="L319" t="s">
        <v>1793</v>
      </c>
      <c r="M319">
        <v>1</v>
      </c>
      <c r="N319" t="s">
        <v>5404</v>
      </c>
      <c r="O319" t="s">
        <v>5405</v>
      </c>
      <c r="P319" t="s">
        <v>5406</v>
      </c>
      <c r="Q319">
        <v>0</v>
      </c>
      <c r="R319">
        <v>0</v>
      </c>
      <c r="T319" t="s">
        <v>5310</v>
      </c>
      <c r="Y319" s="82">
        <v>0.30005787037037041</v>
      </c>
      <c r="Z319">
        <v>78</v>
      </c>
      <c r="AA319" t="s">
        <v>608</v>
      </c>
      <c r="AB319" s="42" t="str">
        <f t="shared" si="4"/>
        <v>,ABSA PRIDE,,,,,13-14km/hr</v>
      </c>
    </row>
    <row r="320" spans="1:28" ht="16" x14ac:dyDescent="0.2">
      <c r="A320">
        <v>321</v>
      </c>
      <c r="B320">
        <v>321</v>
      </c>
      <c r="C320" t="s">
        <v>226</v>
      </c>
      <c r="D320" t="s">
        <v>84</v>
      </c>
      <c r="E320" t="s">
        <v>3096</v>
      </c>
      <c r="F320">
        <v>1</v>
      </c>
      <c r="G320" t="s">
        <v>1232</v>
      </c>
      <c r="H320" t="s">
        <v>3095</v>
      </c>
      <c r="I320" t="s">
        <v>227</v>
      </c>
      <c r="J320">
        <v>1</v>
      </c>
      <c r="K320">
        <v>1</v>
      </c>
      <c r="L320" t="s">
        <v>3094</v>
      </c>
      <c r="M320">
        <v>2</v>
      </c>
      <c r="N320" t="s">
        <v>1815</v>
      </c>
      <c r="O320" t="s">
        <v>3093</v>
      </c>
      <c r="P320" t="s">
        <v>3092</v>
      </c>
      <c r="Q320">
        <v>3</v>
      </c>
      <c r="R320">
        <v>3</v>
      </c>
      <c r="T320" t="s">
        <v>5310</v>
      </c>
      <c r="Y320" s="82">
        <v>0.32436342592592593</v>
      </c>
      <c r="Z320">
        <v>161</v>
      </c>
      <c r="AA320" t="s">
        <v>441</v>
      </c>
      <c r="AB320" s="42" t="str">
        <f t="shared" si="4"/>
        <v>,ABSA PRIDE,,,,,15-16km/hr</v>
      </c>
    </row>
    <row r="321" spans="1:28" ht="16" x14ac:dyDescent="0.2">
      <c r="A321">
        <v>322</v>
      </c>
      <c r="B321">
        <v>322</v>
      </c>
      <c r="C321" t="s">
        <v>3059</v>
      </c>
      <c r="D321" t="s">
        <v>84</v>
      </c>
      <c r="E321" t="s">
        <v>3058</v>
      </c>
      <c r="F321">
        <v>1</v>
      </c>
      <c r="G321" t="s">
        <v>2651</v>
      </c>
      <c r="H321" t="s">
        <v>1819</v>
      </c>
      <c r="I321" t="s">
        <v>3057</v>
      </c>
      <c r="J321">
        <v>1</v>
      </c>
      <c r="K321">
        <v>1</v>
      </c>
      <c r="L321" t="s">
        <v>3056</v>
      </c>
      <c r="M321">
        <v>2</v>
      </c>
      <c r="N321" t="s">
        <v>1883</v>
      </c>
      <c r="O321" t="s">
        <v>3055</v>
      </c>
      <c r="P321" t="s">
        <v>3054</v>
      </c>
      <c r="Q321">
        <v>5</v>
      </c>
      <c r="R321">
        <v>5</v>
      </c>
      <c r="T321" t="s">
        <v>5310</v>
      </c>
      <c r="Y321" s="82">
        <v>0.38483796296296297</v>
      </c>
      <c r="Z321">
        <v>368</v>
      </c>
      <c r="AA321" t="s">
        <v>399</v>
      </c>
      <c r="AB321" s="42" t="str">
        <f t="shared" si="4"/>
        <v>,ABSA PRIDE,,,,,17-18km/hr</v>
      </c>
    </row>
    <row r="322" spans="1:28" ht="16" x14ac:dyDescent="0.2">
      <c r="A322">
        <v>323</v>
      </c>
      <c r="B322">
        <v>323</v>
      </c>
      <c r="C322" t="s">
        <v>258</v>
      </c>
      <c r="D322" t="s">
        <v>36</v>
      </c>
      <c r="E322" t="s">
        <v>4952</v>
      </c>
      <c r="F322">
        <v>1</v>
      </c>
      <c r="G322" t="s">
        <v>1087</v>
      </c>
      <c r="H322" t="s">
        <v>1239</v>
      </c>
      <c r="I322" t="s">
        <v>239</v>
      </c>
      <c r="J322">
        <v>5</v>
      </c>
      <c r="K322">
        <v>5</v>
      </c>
      <c r="L322" t="s">
        <v>4953</v>
      </c>
      <c r="M322">
        <v>2</v>
      </c>
      <c r="N322" t="s">
        <v>2084</v>
      </c>
      <c r="O322" t="s">
        <v>2335</v>
      </c>
      <c r="P322" t="s">
        <v>259</v>
      </c>
      <c r="Q322">
        <v>4</v>
      </c>
      <c r="R322">
        <v>5</v>
      </c>
      <c r="T322" t="s">
        <v>5310</v>
      </c>
      <c r="Y322" s="82">
        <v>0.36660879629629628</v>
      </c>
      <c r="Z322">
        <v>305</v>
      </c>
      <c r="AB322" s="42" t="str">
        <f t="shared" ref="AB322:AB385" si="5">CONCATENATE(S322,",",T322,",",U322,",",V322,",",W322,",",X322,",",AA322)</f>
        <v>,ABSA PRIDE,,,,,</v>
      </c>
    </row>
    <row r="323" spans="1:28" ht="16" x14ac:dyDescent="0.2">
      <c r="A323">
        <v>324</v>
      </c>
      <c r="B323">
        <v>324</v>
      </c>
      <c r="C323" t="s">
        <v>2337</v>
      </c>
      <c r="D323" t="s">
        <v>91</v>
      </c>
      <c r="E323" t="s">
        <v>2336</v>
      </c>
      <c r="F323">
        <v>1</v>
      </c>
      <c r="G323" t="s">
        <v>1815</v>
      </c>
      <c r="H323" t="s">
        <v>2335</v>
      </c>
      <c r="I323" t="s">
        <v>231</v>
      </c>
      <c r="J323">
        <v>3</v>
      </c>
      <c r="K323">
        <v>3</v>
      </c>
      <c r="L323" t="s">
        <v>2334</v>
      </c>
      <c r="M323">
        <v>2</v>
      </c>
      <c r="N323" t="s">
        <v>1892</v>
      </c>
      <c r="O323" t="s">
        <v>2333</v>
      </c>
      <c r="P323" t="s">
        <v>2332</v>
      </c>
      <c r="Q323">
        <v>0</v>
      </c>
      <c r="R323">
        <v>0</v>
      </c>
      <c r="T323" t="s">
        <v>5310</v>
      </c>
      <c r="Y323" s="82">
        <v>0.31915509259259262</v>
      </c>
      <c r="Z323">
        <v>143</v>
      </c>
      <c r="AA323" t="s">
        <v>441</v>
      </c>
      <c r="AB323" s="42" t="str">
        <f t="shared" si="5"/>
        <v>,ABSA PRIDE,,,,,15-16km/hr</v>
      </c>
    </row>
    <row r="324" spans="1:28" ht="16" x14ac:dyDescent="0.2">
      <c r="A324">
        <v>325</v>
      </c>
      <c r="B324">
        <v>325</v>
      </c>
      <c r="C324" t="s">
        <v>5407</v>
      </c>
      <c r="D324" t="s">
        <v>36</v>
      </c>
      <c r="E324" t="s">
        <v>2611</v>
      </c>
      <c r="F324">
        <v>1</v>
      </c>
      <c r="G324" t="s">
        <v>2610</v>
      </c>
      <c r="H324" t="s">
        <v>2609</v>
      </c>
      <c r="I324" t="s">
        <v>282</v>
      </c>
      <c r="J324">
        <v>0</v>
      </c>
      <c r="K324">
        <v>1</v>
      </c>
      <c r="L324" t="s">
        <v>2608</v>
      </c>
      <c r="M324">
        <v>2</v>
      </c>
      <c r="N324" t="s">
        <v>1109</v>
      </c>
      <c r="O324" t="s">
        <v>2607</v>
      </c>
      <c r="P324" t="s">
        <v>281</v>
      </c>
      <c r="Q324">
        <v>1</v>
      </c>
      <c r="R324">
        <v>1</v>
      </c>
      <c r="T324" t="s">
        <v>5310</v>
      </c>
      <c r="Y324" s="82">
        <v>0.33883101851851855</v>
      </c>
      <c r="Z324">
        <v>210</v>
      </c>
      <c r="AA324" t="s">
        <v>441</v>
      </c>
      <c r="AB324" s="42" t="str">
        <f t="shared" si="5"/>
        <v>,ABSA PRIDE,,,,,15-16km/hr</v>
      </c>
    </row>
    <row r="325" spans="1:28" ht="16" x14ac:dyDescent="0.2">
      <c r="A325">
        <v>326</v>
      </c>
      <c r="B325">
        <v>326</v>
      </c>
      <c r="C325" t="s">
        <v>1432</v>
      </c>
      <c r="D325" t="s">
        <v>36</v>
      </c>
      <c r="E325" t="s">
        <v>1431</v>
      </c>
      <c r="F325">
        <v>1</v>
      </c>
      <c r="G325" t="s">
        <v>1430</v>
      </c>
      <c r="H325" t="s">
        <v>1429</v>
      </c>
      <c r="I325" t="s">
        <v>1428</v>
      </c>
      <c r="J325">
        <v>0</v>
      </c>
      <c r="K325">
        <v>0</v>
      </c>
      <c r="L325" t="s">
        <v>1427</v>
      </c>
      <c r="M325">
        <v>2</v>
      </c>
      <c r="N325" t="s">
        <v>460</v>
      </c>
      <c r="O325" t="s">
        <v>1426</v>
      </c>
      <c r="P325" t="s">
        <v>1425</v>
      </c>
      <c r="Q325">
        <v>0</v>
      </c>
      <c r="R325">
        <v>0</v>
      </c>
      <c r="T325" t="s">
        <v>5310</v>
      </c>
      <c r="Y325" s="82">
        <v>0.33912037037037041</v>
      </c>
      <c r="Z325">
        <v>211</v>
      </c>
      <c r="AA325" t="s">
        <v>441</v>
      </c>
      <c r="AB325" s="42" t="str">
        <f t="shared" si="5"/>
        <v>,ABSA PRIDE,,,,,15-16km/hr</v>
      </c>
    </row>
    <row r="326" spans="1:28" ht="16" x14ac:dyDescent="0.2">
      <c r="A326">
        <v>327</v>
      </c>
      <c r="B326">
        <v>327</v>
      </c>
      <c r="C326" t="s">
        <v>2501</v>
      </c>
      <c r="D326" t="s">
        <v>84</v>
      </c>
      <c r="E326" t="s">
        <v>2500</v>
      </c>
      <c r="F326">
        <v>1</v>
      </c>
      <c r="G326" t="s">
        <v>2499</v>
      </c>
      <c r="H326" t="s">
        <v>1702</v>
      </c>
      <c r="I326" t="s">
        <v>2498</v>
      </c>
      <c r="J326">
        <v>6</v>
      </c>
      <c r="K326">
        <v>6</v>
      </c>
      <c r="L326" t="s">
        <v>2497</v>
      </c>
      <c r="M326">
        <v>2</v>
      </c>
      <c r="N326" t="s">
        <v>2476</v>
      </c>
      <c r="O326" t="s">
        <v>695</v>
      </c>
      <c r="P326" t="s">
        <v>116</v>
      </c>
      <c r="Q326">
        <v>7</v>
      </c>
      <c r="R326">
        <v>7</v>
      </c>
      <c r="T326" t="s">
        <v>5310</v>
      </c>
      <c r="Y326" s="82">
        <v>0.45862268518518517</v>
      </c>
      <c r="Z326">
        <v>621</v>
      </c>
      <c r="AA326" t="s">
        <v>598</v>
      </c>
      <c r="AB326" s="42" t="str">
        <f t="shared" si="5"/>
        <v>,ABSA PRIDE,,,,,21-22km/hr</v>
      </c>
    </row>
    <row r="327" spans="1:28" ht="16" x14ac:dyDescent="0.2">
      <c r="A327">
        <v>328</v>
      </c>
      <c r="B327">
        <v>328</v>
      </c>
      <c r="C327" t="s">
        <v>291</v>
      </c>
      <c r="D327" t="s">
        <v>36</v>
      </c>
      <c r="E327" t="s">
        <v>2449</v>
      </c>
      <c r="F327">
        <v>1</v>
      </c>
      <c r="G327" t="s">
        <v>460</v>
      </c>
      <c r="H327" t="s">
        <v>1350</v>
      </c>
      <c r="I327" t="s">
        <v>292</v>
      </c>
      <c r="J327">
        <v>2</v>
      </c>
      <c r="K327">
        <v>2</v>
      </c>
      <c r="L327" t="s">
        <v>2448</v>
      </c>
      <c r="M327">
        <v>2</v>
      </c>
      <c r="N327" t="s">
        <v>2447</v>
      </c>
      <c r="O327" t="s">
        <v>1350</v>
      </c>
      <c r="P327" t="s">
        <v>293</v>
      </c>
      <c r="Q327">
        <v>2</v>
      </c>
      <c r="R327">
        <v>2</v>
      </c>
      <c r="T327" t="s">
        <v>5310</v>
      </c>
      <c r="Y327" s="82">
        <v>0.34230324074074076</v>
      </c>
      <c r="Z327">
        <v>222</v>
      </c>
      <c r="AA327" t="s">
        <v>399</v>
      </c>
      <c r="AB327" s="42" t="str">
        <f t="shared" si="5"/>
        <v>,ABSA PRIDE,,,,,17-18km/hr</v>
      </c>
    </row>
    <row r="328" spans="1:28" ht="16" x14ac:dyDescent="0.2">
      <c r="A328">
        <v>329</v>
      </c>
      <c r="B328">
        <v>329</v>
      </c>
      <c r="C328" t="s">
        <v>2535</v>
      </c>
      <c r="D328" t="s">
        <v>36</v>
      </c>
      <c r="E328" t="s">
        <v>2534</v>
      </c>
      <c r="F328">
        <v>1</v>
      </c>
      <c r="G328" t="s">
        <v>696</v>
      </c>
      <c r="H328" t="s">
        <v>2533</v>
      </c>
      <c r="I328" t="s">
        <v>2532</v>
      </c>
      <c r="J328">
        <v>0</v>
      </c>
      <c r="K328">
        <v>1</v>
      </c>
      <c r="L328" t="s">
        <v>2531</v>
      </c>
      <c r="M328">
        <v>2</v>
      </c>
      <c r="N328" t="s">
        <v>2530</v>
      </c>
      <c r="O328" t="s">
        <v>2529</v>
      </c>
      <c r="P328" t="s">
        <v>2528</v>
      </c>
      <c r="Q328">
        <v>1</v>
      </c>
      <c r="R328">
        <v>1</v>
      </c>
      <c r="T328" t="s">
        <v>5310</v>
      </c>
      <c r="Y328" s="82">
        <v>0.33940972222222227</v>
      </c>
      <c r="Z328">
        <v>212</v>
      </c>
      <c r="AA328" t="s">
        <v>441</v>
      </c>
      <c r="AB328" s="42" t="str">
        <f t="shared" si="5"/>
        <v>,ABSA PRIDE,,,,,15-16km/hr</v>
      </c>
    </row>
    <row r="329" spans="1:28" ht="16" x14ac:dyDescent="0.2">
      <c r="A329">
        <v>330</v>
      </c>
      <c r="B329">
        <v>330</v>
      </c>
      <c r="C329" t="s">
        <v>2322</v>
      </c>
      <c r="D329" t="s">
        <v>84</v>
      </c>
      <c r="E329" t="s">
        <v>2321</v>
      </c>
      <c r="F329">
        <v>1</v>
      </c>
      <c r="G329" t="s">
        <v>526</v>
      </c>
      <c r="H329" t="s">
        <v>1787</v>
      </c>
      <c r="I329" t="s">
        <v>2320</v>
      </c>
      <c r="J329">
        <v>0</v>
      </c>
      <c r="K329">
        <v>0</v>
      </c>
      <c r="L329" t="s">
        <v>2319</v>
      </c>
      <c r="M329">
        <v>2</v>
      </c>
      <c r="N329" t="s">
        <v>2183</v>
      </c>
      <c r="O329" t="s">
        <v>2318</v>
      </c>
      <c r="P329" t="s">
        <v>2317</v>
      </c>
      <c r="Q329">
        <v>0</v>
      </c>
      <c r="R329">
        <v>0</v>
      </c>
      <c r="T329" t="s">
        <v>5310</v>
      </c>
      <c r="Y329" s="82">
        <v>0.32465277777777779</v>
      </c>
      <c r="Z329">
        <v>162</v>
      </c>
      <c r="AA329" t="s">
        <v>441</v>
      </c>
      <c r="AB329" s="42" t="str">
        <f t="shared" si="5"/>
        <v>,ABSA PRIDE,,,,,15-16km/hr</v>
      </c>
    </row>
    <row r="330" spans="1:28" ht="16" x14ac:dyDescent="0.2">
      <c r="A330">
        <v>331</v>
      </c>
      <c r="B330">
        <v>331</v>
      </c>
      <c r="C330" t="s">
        <v>2231</v>
      </c>
      <c r="D330" t="s">
        <v>91</v>
      </c>
      <c r="E330" t="s">
        <v>2230</v>
      </c>
      <c r="F330">
        <v>1</v>
      </c>
      <c r="G330" t="s">
        <v>1856</v>
      </c>
      <c r="H330" t="s">
        <v>2229</v>
      </c>
      <c r="I330" t="s">
        <v>2228</v>
      </c>
      <c r="J330">
        <v>0</v>
      </c>
      <c r="K330">
        <v>0</v>
      </c>
      <c r="L330" t="s">
        <v>2227</v>
      </c>
      <c r="M330">
        <v>2</v>
      </c>
      <c r="N330" t="s">
        <v>2226</v>
      </c>
      <c r="O330" t="s">
        <v>2225</v>
      </c>
      <c r="P330" t="s">
        <v>2224</v>
      </c>
      <c r="Q330">
        <v>0</v>
      </c>
      <c r="R330">
        <v>0</v>
      </c>
      <c r="T330" t="s">
        <v>5310</v>
      </c>
      <c r="Y330" s="82">
        <v>0.31944444444444448</v>
      </c>
      <c r="Z330">
        <v>144</v>
      </c>
      <c r="AA330" t="s">
        <v>441</v>
      </c>
      <c r="AB330" s="42" t="str">
        <f t="shared" si="5"/>
        <v>,ABSA PRIDE,,,,,15-16km/hr</v>
      </c>
    </row>
    <row r="331" spans="1:28" ht="16" x14ac:dyDescent="0.2">
      <c r="A331">
        <v>332</v>
      </c>
      <c r="B331">
        <v>332</v>
      </c>
      <c r="C331" t="s">
        <v>236</v>
      </c>
      <c r="D331" t="s">
        <v>36</v>
      </c>
      <c r="E331" t="s">
        <v>2160</v>
      </c>
      <c r="F331">
        <v>1</v>
      </c>
      <c r="G331" t="s">
        <v>667</v>
      </c>
      <c r="H331" t="s">
        <v>2158</v>
      </c>
      <c r="I331" t="s">
        <v>237</v>
      </c>
      <c r="J331">
        <v>13</v>
      </c>
      <c r="K331">
        <v>13</v>
      </c>
      <c r="L331" t="s">
        <v>2159</v>
      </c>
      <c r="M331">
        <v>2</v>
      </c>
      <c r="N331" t="s">
        <v>1314</v>
      </c>
      <c r="O331" t="s">
        <v>2158</v>
      </c>
      <c r="P331" t="s">
        <v>238</v>
      </c>
      <c r="Q331">
        <v>4</v>
      </c>
      <c r="R331">
        <v>4</v>
      </c>
      <c r="T331" t="s">
        <v>5310</v>
      </c>
      <c r="Y331" s="82">
        <v>0.30034722222222221</v>
      </c>
      <c r="Z331">
        <v>79</v>
      </c>
      <c r="AA331" t="s">
        <v>608</v>
      </c>
      <c r="AB331" s="42" t="str">
        <f t="shared" si="5"/>
        <v>,ABSA PRIDE,,,,,13-14km/hr</v>
      </c>
    </row>
    <row r="332" spans="1:28" ht="16" x14ac:dyDescent="0.2">
      <c r="A332">
        <v>334</v>
      </c>
      <c r="B332">
        <v>334</v>
      </c>
      <c r="C332" t="s">
        <v>1212</v>
      </c>
      <c r="D332" t="s">
        <v>84</v>
      </c>
      <c r="E332" t="s">
        <v>1211</v>
      </c>
      <c r="F332">
        <v>1</v>
      </c>
      <c r="G332" t="s">
        <v>1210</v>
      </c>
      <c r="H332" t="s">
        <v>612</v>
      </c>
      <c r="I332" t="s">
        <v>178</v>
      </c>
      <c r="J332">
        <v>0</v>
      </c>
      <c r="K332">
        <v>4</v>
      </c>
      <c r="L332" t="s">
        <v>1209</v>
      </c>
      <c r="M332">
        <v>2</v>
      </c>
      <c r="N332" t="s">
        <v>464</v>
      </c>
      <c r="O332" t="s">
        <v>1208</v>
      </c>
      <c r="P332" t="s">
        <v>1207</v>
      </c>
      <c r="Q332">
        <v>0</v>
      </c>
      <c r="R332">
        <v>0</v>
      </c>
      <c r="T332" t="s">
        <v>5310</v>
      </c>
      <c r="Y332" s="82">
        <v>0.30063657407407407</v>
      </c>
      <c r="Z332">
        <v>80</v>
      </c>
      <c r="AA332" t="s">
        <v>608</v>
      </c>
      <c r="AB332" s="42" t="str">
        <f t="shared" si="5"/>
        <v>,ABSA PRIDE,,,,,13-14km/hr</v>
      </c>
    </row>
    <row r="333" spans="1:28" ht="16" x14ac:dyDescent="0.2">
      <c r="A333">
        <v>335</v>
      </c>
      <c r="B333">
        <v>335</v>
      </c>
      <c r="C333" t="s">
        <v>4954</v>
      </c>
      <c r="D333" t="s">
        <v>91</v>
      </c>
      <c r="E333" t="s">
        <v>4955</v>
      </c>
      <c r="F333">
        <v>1</v>
      </c>
      <c r="G333" t="s">
        <v>692</v>
      </c>
      <c r="H333" t="s">
        <v>459</v>
      </c>
      <c r="I333" t="s">
        <v>229</v>
      </c>
      <c r="J333">
        <v>2</v>
      </c>
      <c r="K333">
        <v>2</v>
      </c>
      <c r="L333" t="s">
        <v>4956</v>
      </c>
      <c r="M333">
        <v>2</v>
      </c>
      <c r="N333" t="s">
        <v>4316</v>
      </c>
      <c r="O333" t="s">
        <v>4957</v>
      </c>
      <c r="P333" t="s">
        <v>230</v>
      </c>
      <c r="Q333">
        <v>2</v>
      </c>
      <c r="R333">
        <v>2</v>
      </c>
      <c r="T333" t="s">
        <v>5310</v>
      </c>
      <c r="Y333" s="82">
        <v>0.36689814814814814</v>
      </c>
      <c r="Z333">
        <v>306</v>
      </c>
      <c r="AB333" s="42" t="str">
        <f t="shared" si="5"/>
        <v>,ABSA PRIDE,,,,,</v>
      </c>
    </row>
    <row r="334" spans="1:28" ht="16" x14ac:dyDescent="0.2">
      <c r="A334">
        <v>336</v>
      </c>
      <c r="B334">
        <v>336</v>
      </c>
      <c r="C334" t="s">
        <v>1751</v>
      </c>
      <c r="D334" t="s">
        <v>84</v>
      </c>
      <c r="E334" t="s">
        <v>1750</v>
      </c>
      <c r="F334">
        <v>1</v>
      </c>
      <c r="G334" t="s">
        <v>750</v>
      </c>
      <c r="H334" t="s">
        <v>1749</v>
      </c>
      <c r="I334" t="s">
        <v>1748</v>
      </c>
      <c r="J334">
        <v>0</v>
      </c>
      <c r="K334">
        <v>0</v>
      </c>
      <c r="L334" t="s">
        <v>1747</v>
      </c>
      <c r="M334">
        <v>2</v>
      </c>
      <c r="N334" t="s">
        <v>678</v>
      </c>
      <c r="O334" t="s">
        <v>1746</v>
      </c>
      <c r="P334" t="s">
        <v>1745</v>
      </c>
      <c r="Q334">
        <v>0</v>
      </c>
      <c r="R334">
        <v>0</v>
      </c>
      <c r="T334" t="s">
        <v>5310</v>
      </c>
      <c r="Y334" s="82">
        <v>0.32494212962962959</v>
      </c>
      <c r="Z334">
        <v>163</v>
      </c>
      <c r="AA334" t="s">
        <v>441</v>
      </c>
      <c r="AB334" s="42" t="str">
        <f t="shared" si="5"/>
        <v>,ABSA PRIDE,,,,,15-16km/hr</v>
      </c>
    </row>
    <row r="335" spans="1:28" ht="16" x14ac:dyDescent="0.2">
      <c r="A335">
        <v>337</v>
      </c>
      <c r="B335">
        <v>337</v>
      </c>
      <c r="C335" t="s">
        <v>1707</v>
      </c>
      <c r="D335" t="s">
        <v>91</v>
      </c>
      <c r="E335" t="s">
        <v>1706</v>
      </c>
      <c r="F335">
        <v>1</v>
      </c>
      <c r="G335" t="s">
        <v>526</v>
      </c>
      <c r="H335" t="s">
        <v>1705</v>
      </c>
      <c r="I335" t="s">
        <v>240</v>
      </c>
      <c r="J335">
        <v>3</v>
      </c>
      <c r="K335">
        <v>3</v>
      </c>
      <c r="L335" t="s">
        <v>1704</v>
      </c>
      <c r="M335">
        <v>2</v>
      </c>
      <c r="N335" t="s">
        <v>1703</v>
      </c>
      <c r="O335" t="s">
        <v>1702</v>
      </c>
      <c r="P335" t="s">
        <v>1701</v>
      </c>
      <c r="Q335">
        <v>0</v>
      </c>
      <c r="R335">
        <v>0</v>
      </c>
      <c r="T335" t="s">
        <v>5310</v>
      </c>
      <c r="Y335" s="82">
        <v>0.43287037037037041</v>
      </c>
      <c r="Z335">
        <v>532</v>
      </c>
      <c r="AA335" t="s">
        <v>399</v>
      </c>
      <c r="AB335" s="42" t="str">
        <f t="shared" si="5"/>
        <v>,ABSA PRIDE,,,,,17-18km/hr</v>
      </c>
    </row>
    <row r="336" spans="1:28" ht="16" x14ac:dyDescent="0.2">
      <c r="A336">
        <v>338</v>
      </c>
      <c r="B336">
        <v>338</v>
      </c>
      <c r="C336" t="s">
        <v>4582</v>
      </c>
      <c r="D336" t="s">
        <v>36</v>
      </c>
      <c r="E336" t="s">
        <v>4581</v>
      </c>
      <c r="F336">
        <v>1</v>
      </c>
      <c r="G336" t="s">
        <v>513</v>
      </c>
      <c r="H336" t="s">
        <v>2938</v>
      </c>
      <c r="I336" t="s">
        <v>252</v>
      </c>
      <c r="J336">
        <v>3</v>
      </c>
      <c r="K336">
        <v>3</v>
      </c>
      <c r="L336" t="s">
        <v>4580</v>
      </c>
      <c r="M336">
        <v>2</v>
      </c>
      <c r="N336" t="s">
        <v>4579</v>
      </c>
      <c r="O336" t="s">
        <v>4578</v>
      </c>
      <c r="P336" t="s">
        <v>253</v>
      </c>
      <c r="Q336">
        <v>2</v>
      </c>
      <c r="R336">
        <v>2</v>
      </c>
      <c r="T336" t="s">
        <v>5310</v>
      </c>
      <c r="Y336" s="82">
        <v>0.43981481481481483</v>
      </c>
      <c r="Z336">
        <v>556</v>
      </c>
      <c r="AA336" t="s">
        <v>408</v>
      </c>
      <c r="AB336" s="42" t="str">
        <f t="shared" si="5"/>
        <v>,ABSA PRIDE,,,,,19-20km/hr</v>
      </c>
    </row>
    <row r="337" spans="1:28" ht="16" x14ac:dyDescent="0.2">
      <c r="A337">
        <v>339</v>
      </c>
      <c r="B337">
        <v>339</v>
      </c>
      <c r="C337" t="s">
        <v>1650</v>
      </c>
      <c r="D337" t="s">
        <v>84</v>
      </c>
      <c r="E337" t="s">
        <v>1649</v>
      </c>
      <c r="F337">
        <v>1</v>
      </c>
      <c r="G337" t="s">
        <v>1648</v>
      </c>
      <c r="H337" t="s">
        <v>1647</v>
      </c>
      <c r="I337" t="s">
        <v>1646</v>
      </c>
      <c r="J337">
        <v>3</v>
      </c>
      <c r="K337">
        <v>3</v>
      </c>
      <c r="L337" t="s">
        <v>1645</v>
      </c>
      <c r="M337">
        <v>2</v>
      </c>
      <c r="N337" t="s">
        <v>1644</v>
      </c>
      <c r="O337" t="s">
        <v>812</v>
      </c>
      <c r="P337" t="s">
        <v>247</v>
      </c>
      <c r="Q337">
        <v>6</v>
      </c>
      <c r="R337">
        <v>6</v>
      </c>
      <c r="T337" t="s">
        <v>5310</v>
      </c>
      <c r="Y337" s="82">
        <v>0.42824074074074076</v>
      </c>
      <c r="Z337">
        <v>516</v>
      </c>
      <c r="AA337" t="s">
        <v>408</v>
      </c>
      <c r="AB337" s="42" t="str">
        <f t="shared" si="5"/>
        <v>,ABSA PRIDE,,,,,19-20km/hr</v>
      </c>
    </row>
    <row r="338" spans="1:28" ht="16" x14ac:dyDescent="0.2">
      <c r="A338">
        <v>340</v>
      </c>
      <c r="B338">
        <v>340</v>
      </c>
      <c r="C338" t="s">
        <v>1643</v>
      </c>
      <c r="D338" t="s">
        <v>36</v>
      </c>
      <c r="E338" t="s">
        <v>1642</v>
      </c>
      <c r="F338">
        <v>1</v>
      </c>
      <c r="G338" t="s">
        <v>1641</v>
      </c>
      <c r="H338" t="s">
        <v>1640</v>
      </c>
      <c r="I338" t="s">
        <v>1639</v>
      </c>
      <c r="J338">
        <v>0</v>
      </c>
      <c r="K338">
        <v>0</v>
      </c>
      <c r="L338" t="s">
        <v>1638</v>
      </c>
      <c r="M338">
        <v>2</v>
      </c>
      <c r="N338" t="s">
        <v>1637</v>
      </c>
      <c r="O338" t="s">
        <v>1636</v>
      </c>
      <c r="P338" t="s">
        <v>1635</v>
      </c>
      <c r="Q338">
        <v>0</v>
      </c>
      <c r="R338">
        <v>0</v>
      </c>
      <c r="T338" t="s">
        <v>5310</v>
      </c>
      <c r="Y338" s="82">
        <v>0.30092592592592593</v>
      </c>
      <c r="Z338">
        <v>81</v>
      </c>
      <c r="AA338" t="s">
        <v>608</v>
      </c>
      <c r="AB338" s="42" t="str">
        <f t="shared" si="5"/>
        <v>,ABSA PRIDE,,,,,13-14km/hr</v>
      </c>
    </row>
    <row r="339" spans="1:28" ht="16" x14ac:dyDescent="0.2">
      <c r="A339">
        <v>341</v>
      </c>
      <c r="B339">
        <v>341</v>
      </c>
      <c r="C339" t="s">
        <v>1533</v>
      </c>
      <c r="D339" t="s">
        <v>84</v>
      </c>
      <c r="E339" t="s">
        <v>1532</v>
      </c>
      <c r="F339">
        <v>1</v>
      </c>
      <c r="G339" t="s">
        <v>1531</v>
      </c>
      <c r="H339" t="s">
        <v>1530</v>
      </c>
      <c r="I339" t="s">
        <v>1529</v>
      </c>
      <c r="J339">
        <v>1</v>
      </c>
      <c r="K339">
        <v>1</v>
      </c>
      <c r="L339" t="s">
        <v>1528</v>
      </c>
      <c r="M339">
        <v>2</v>
      </c>
      <c r="N339" t="s">
        <v>1527</v>
      </c>
      <c r="O339" t="s">
        <v>1526</v>
      </c>
      <c r="P339" t="s">
        <v>1525</v>
      </c>
      <c r="Q339">
        <v>4</v>
      </c>
      <c r="R339">
        <v>4</v>
      </c>
      <c r="T339" t="s">
        <v>5310</v>
      </c>
      <c r="Y339" s="82">
        <v>0.32523148148148145</v>
      </c>
      <c r="Z339">
        <v>164</v>
      </c>
      <c r="AA339" t="s">
        <v>441</v>
      </c>
      <c r="AB339" s="42" t="str">
        <f t="shared" si="5"/>
        <v>,ABSA PRIDE,,,,,15-16km/hr</v>
      </c>
    </row>
    <row r="340" spans="1:28" ht="16" x14ac:dyDescent="0.2">
      <c r="A340">
        <v>342</v>
      </c>
      <c r="B340">
        <v>342</v>
      </c>
      <c r="C340" t="s">
        <v>241</v>
      </c>
      <c r="D340" t="s">
        <v>84</v>
      </c>
      <c r="E340" t="s">
        <v>1517</v>
      </c>
      <c r="F340">
        <v>1</v>
      </c>
      <c r="G340" t="s">
        <v>1516</v>
      </c>
      <c r="H340" t="s">
        <v>1515</v>
      </c>
      <c r="I340" t="s">
        <v>242</v>
      </c>
      <c r="J340">
        <v>2</v>
      </c>
      <c r="K340">
        <v>2</v>
      </c>
      <c r="L340" t="s">
        <v>1514</v>
      </c>
      <c r="M340">
        <v>2</v>
      </c>
      <c r="N340" t="s">
        <v>661</v>
      </c>
      <c r="O340" t="s">
        <v>1513</v>
      </c>
      <c r="P340" t="s">
        <v>243</v>
      </c>
      <c r="Q340">
        <v>1</v>
      </c>
      <c r="R340">
        <v>1</v>
      </c>
      <c r="T340" t="s">
        <v>5310</v>
      </c>
      <c r="Y340" s="82">
        <v>0.32262731481481483</v>
      </c>
      <c r="Z340">
        <v>155</v>
      </c>
      <c r="AA340" t="s">
        <v>399</v>
      </c>
      <c r="AB340" s="42" t="str">
        <f t="shared" si="5"/>
        <v>,ABSA PRIDE,,,,,17-18km/hr</v>
      </c>
    </row>
    <row r="341" spans="1:28" ht="16" x14ac:dyDescent="0.2">
      <c r="A341">
        <v>343</v>
      </c>
      <c r="B341">
        <v>343</v>
      </c>
      <c r="C341" t="s">
        <v>3145</v>
      </c>
      <c r="D341" t="s">
        <v>84</v>
      </c>
      <c r="E341" t="s">
        <v>3144</v>
      </c>
      <c r="F341">
        <v>1</v>
      </c>
      <c r="G341" t="s">
        <v>2151</v>
      </c>
      <c r="H341" t="s">
        <v>3143</v>
      </c>
      <c r="I341" t="s">
        <v>364</v>
      </c>
      <c r="J341">
        <v>1</v>
      </c>
      <c r="K341">
        <v>1</v>
      </c>
      <c r="L341" t="s">
        <v>3142</v>
      </c>
      <c r="M341">
        <v>2</v>
      </c>
      <c r="N341" t="s">
        <v>3141</v>
      </c>
      <c r="O341" t="s">
        <v>3140</v>
      </c>
      <c r="P341" t="s">
        <v>3139</v>
      </c>
      <c r="Q341">
        <v>0</v>
      </c>
      <c r="R341">
        <v>0</v>
      </c>
      <c r="T341" t="s">
        <v>5310</v>
      </c>
      <c r="Y341" s="82">
        <v>0.33854166666666669</v>
      </c>
      <c r="Z341">
        <v>209</v>
      </c>
      <c r="AA341" t="s">
        <v>399</v>
      </c>
      <c r="AB341" s="42" t="str">
        <f t="shared" si="5"/>
        <v>,ABSA PRIDE,,,,,17-18km/hr</v>
      </c>
    </row>
    <row r="342" spans="1:28" ht="16" x14ac:dyDescent="0.2">
      <c r="A342">
        <v>344</v>
      </c>
      <c r="B342">
        <v>344</v>
      </c>
      <c r="C342" t="s">
        <v>1500</v>
      </c>
      <c r="D342" t="s">
        <v>36</v>
      </c>
      <c r="E342" t="s">
        <v>1499</v>
      </c>
      <c r="F342">
        <v>1</v>
      </c>
      <c r="G342" t="s">
        <v>935</v>
      </c>
      <c r="H342" t="s">
        <v>1498</v>
      </c>
      <c r="I342" t="s">
        <v>233</v>
      </c>
      <c r="J342">
        <v>0</v>
      </c>
      <c r="K342">
        <v>1</v>
      </c>
      <c r="L342" t="s">
        <v>5408</v>
      </c>
      <c r="M342">
        <v>2</v>
      </c>
      <c r="N342" t="s">
        <v>1117</v>
      </c>
      <c r="O342" t="s">
        <v>707</v>
      </c>
      <c r="P342" t="s">
        <v>1496</v>
      </c>
      <c r="Q342">
        <v>0</v>
      </c>
      <c r="R342">
        <v>0</v>
      </c>
      <c r="T342" t="s">
        <v>5310</v>
      </c>
      <c r="Y342" s="82">
        <v>0.40104166666666669</v>
      </c>
      <c r="Z342">
        <v>423</v>
      </c>
      <c r="AA342" t="s">
        <v>399</v>
      </c>
      <c r="AB342" s="42" t="str">
        <f t="shared" si="5"/>
        <v>,ABSA PRIDE,,,,,17-18km/hr</v>
      </c>
    </row>
    <row r="343" spans="1:28" ht="16" x14ac:dyDescent="0.2">
      <c r="A343">
        <v>345</v>
      </c>
      <c r="B343">
        <v>345</v>
      </c>
      <c r="C343" t="s">
        <v>1489</v>
      </c>
      <c r="D343" t="s">
        <v>84</v>
      </c>
      <c r="E343" t="s">
        <v>1488</v>
      </c>
      <c r="F343">
        <v>1</v>
      </c>
      <c r="G343" t="s">
        <v>473</v>
      </c>
      <c r="H343" t="s">
        <v>1487</v>
      </c>
      <c r="I343" t="s">
        <v>1486</v>
      </c>
      <c r="J343">
        <v>0</v>
      </c>
      <c r="K343">
        <v>0</v>
      </c>
      <c r="L343" t="s">
        <v>1485</v>
      </c>
      <c r="M343">
        <v>2</v>
      </c>
      <c r="N343" t="s">
        <v>1226</v>
      </c>
      <c r="O343" t="s">
        <v>5409</v>
      </c>
      <c r="P343" t="s">
        <v>5410</v>
      </c>
      <c r="Q343">
        <v>0</v>
      </c>
      <c r="R343">
        <v>0</v>
      </c>
      <c r="T343" t="s">
        <v>5310</v>
      </c>
      <c r="Y343" s="82">
        <v>0.38599537037037041</v>
      </c>
      <c r="Z343">
        <v>372</v>
      </c>
      <c r="AA343" t="s">
        <v>399</v>
      </c>
      <c r="AB343" s="42" t="str">
        <f t="shared" si="5"/>
        <v>,ABSA PRIDE,,,,,17-18km/hr</v>
      </c>
    </row>
    <row r="344" spans="1:28" ht="16" x14ac:dyDescent="0.2">
      <c r="A344">
        <v>346</v>
      </c>
      <c r="B344">
        <v>346</v>
      </c>
      <c r="C344" t="s">
        <v>1483</v>
      </c>
      <c r="D344" t="s">
        <v>91</v>
      </c>
      <c r="E344" t="s">
        <v>1482</v>
      </c>
      <c r="F344">
        <v>1</v>
      </c>
      <c r="G344" t="s">
        <v>1481</v>
      </c>
      <c r="H344" t="s">
        <v>1239</v>
      </c>
      <c r="I344" t="s">
        <v>256</v>
      </c>
      <c r="J344">
        <v>7</v>
      </c>
      <c r="K344">
        <v>8</v>
      </c>
      <c r="L344" t="s">
        <v>1480</v>
      </c>
      <c r="M344">
        <v>2</v>
      </c>
      <c r="N344" t="s">
        <v>1479</v>
      </c>
      <c r="O344" t="s">
        <v>1478</v>
      </c>
      <c r="P344" t="s">
        <v>257</v>
      </c>
      <c r="Q344">
        <v>5</v>
      </c>
      <c r="R344">
        <v>5</v>
      </c>
      <c r="T344" t="s">
        <v>5310</v>
      </c>
      <c r="Y344" s="82">
        <v>0.31973379629629628</v>
      </c>
      <c r="Z344">
        <v>145</v>
      </c>
      <c r="AA344" t="s">
        <v>441</v>
      </c>
      <c r="AB344" s="42" t="str">
        <f t="shared" si="5"/>
        <v>,ABSA PRIDE,,,,,15-16km/hr</v>
      </c>
    </row>
    <row r="345" spans="1:28" ht="16" x14ac:dyDescent="0.2">
      <c r="A345">
        <v>347</v>
      </c>
      <c r="B345">
        <v>347</v>
      </c>
      <c r="C345" t="s">
        <v>4958</v>
      </c>
      <c r="D345" t="s">
        <v>84</v>
      </c>
      <c r="E345" t="s">
        <v>4959</v>
      </c>
      <c r="F345">
        <v>1</v>
      </c>
      <c r="G345" t="s">
        <v>4960</v>
      </c>
      <c r="H345" t="s">
        <v>3388</v>
      </c>
      <c r="I345" t="s">
        <v>4961</v>
      </c>
      <c r="J345">
        <v>2</v>
      </c>
      <c r="K345">
        <v>2</v>
      </c>
      <c r="L345" t="s">
        <v>4962</v>
      </c>
      <c r="M345">
        <v>2</v>
      </c>
      <c r="N345" t="s">
        <v>4292</v>
      </c>
      <c r="O345" t="s">
        <v>4963</v>
      </c>
      <c r="P345" t="s">
        <v>4964</v>
      </c>
      <c r="Q345">
        <v>2</v>
      </c>
      <c r="R345">
        <v>2</v>
      </c>
      <c r="T345" t="s">
        <v>5310</v>
      </c>
      <c r="Y345" s="82">
        <v>0.3671875</v>
      </c>
      <c r="Z345">
        <v>307</v>
      </c>
      <c r="AB345" s="42" t="str">
        <f t="shared" si="5"/>
        <v>,ABSA PRIDE,,,,,</v>
      </c>
    </row>
    <row r="346" spans="1:28" ht="16" x14ac:dyDescent="0.2">
      <c r="A346">
        <v>348</v>
      </c>
      <c r="B346">
        <v>348</v>
      </c>
      <c r="C346" t="s">
        <v>4965</v>
      </c>
      <c r="D346" t="s">
        <v>91</v>
      </c>
      <c r="E346" t="s">
        <v>4966</v>
      </c>
      <c r="F346">
        <v>1</v>
      </c>
      <c r="G346" t="s">
        <v>696</v>
      </c>
      <c r="H346" t="s">
        <v>4967</v>
      </c>
      <c r="I346" t="s">
        <v>4968</v>
      </c>
      <c r="J346">
        <v>1</v>
      </c>
      <c r="K346">
        <v>1</v>
      </c>
      <c r="L346" t="s">
        <v>4969</v>
      </c>
      <c r="M346">
        <v>2</v>
      </c>
      <c r="N346" t="s">
        <v>685</v>
      </c>
      <c r="O346" t="s">
        <v>4970</v>
      </c>
      <c r="P346" t="s">
        <v>4971</v>
      </c>
      <c r="Q346">
        <v>1</v>
      </c>
      <c r="R346">
        <v>1</v>
      </c>
      <c r="T346" t="s">
        <v>5310</v>
      </c>
      <c r="Y346" s="82">
        <v>0.36776620370370372</v>
      </c>
      <c r="Z346">
        <v>309</v>
      </c>
      <c r="AB346" s="42" t="str">
        <f t="shared" si="5"/>
        <v>,ABSA PRIDE,,,,,</v>
      </c>
    </row>
    <row r="347" spans="1:28" ht="16" x14ac:dyDescent="0.2">
      <c r="A347">
        <v>349</v>
      </c>
      <c r="B347">
        <v>349</v>
      </c>
      <c r="C347" t="s">
        <v>4972</v>
      </c>
      <c r="D347" t="s">
        <v>36</v>
      </c>
      <c r="E347" t="s">
        <v>4973</v>
      </c>
      <c r="F347">
        <v>1</v>
      </c>
      <c r="G347" t="s">
        <v>4974</v>
      </c>
      <c r="H347" t="s">
        <v>4975</v>
      </c>
      <c r="I347" t="s">
        <v>4976</v>
      </c>
      <c r="J347">
        <v>0</v>
      </c>
      <c r="K347">
        <v>0</v>
      </c>
      <c r="L347" t="s">
        <v>4977</v>
      </c>
      <c r="M347">
        <v>2</v>
      </c>
      <c r="N347" t="s">
        <v>4978</v>
      </c>
      <c r="O347" t="s">
        <v>4979</v>
      </c>
      <c r="P347" t="s">
        <v>4980</v>
      </c>
      <c r="Q347">
        <v>0</v>
      </c>
      <c r="R347">
        <v>0</v>
      </c>
      <c r="T347" t="s">
        <v>5310</v>
      </c>
      <c r="Y347" s="82">
        <v>0.36805555555555558</v>
      </c>
      <c r="Z347">
        <v>310</v>
      </c>
      <c r="AB347" s="42" t="str">
        <f t="shared" si="5"/>
        <v>,ABSA PRIDE,,,,,</v>
      </c>
    </row>
    <row r="348" spans="1:28" ht="16" x14ac:dyDescent="0.2">
      <c r="A348">
        <v>350</v>
      </c>
      <c r="B348">
        <v>350</v>
      </c>
      <c r="C348" t="s">
        <v>249</v>
      </c>
      <c r="D348" t="s">
        <v>36</v>
      </c>
      <c r="E348" t="s">
        <v>415</v>
      </c>
      <c r="F348">
        <v>1</v>
      </c>
      <c r="G348" t="s">
        <v>414</v>
      </c>
      <c r="H348" t="s">
        <v>413</v>
      </c>
      <c r="I348" t="s">
        <v>412</v>
      </c>
      <c r="J348">
        <v>1</v>
      </c>
      <c r="K348">
        <v>1</v>
      </c>
      <c r="L348" t="s">
        <v>411</v>
      </c>
      <c r="M348">
        <v>2</v>
      </c>
      <c r="N348" t="s">
        <v>410</v>
      </c>
      <c r="O348" t="s">
        <v>409</v>
      </c>
      <c r="P348" t="s">
        <v>250</v>
      </c>
      <c r="Q348">
        <v>2</v>
      </c>
      <c r="R348">
        <v>2</v>
      </c>
      <c r="T348" t="s">
        <v>5310</v>
      </c>
      <c r="V348" t="s">
        <v>5332</v>
      </c>
      <c r="Y348" s="82">
        <v>0.42332175925925924</v>
      </c>
      <c r="Z348">
        <v>500</v>
      </c>
      <c r="AA348" t="s">
        <v>408</v>
      </c>
      <c r="AB348" s="42" t="str">
        <f t="shared" si="5"/>
        <v>,ABSA PRIDE,,AVIS UPGRADE,,,19-20km/hr</v>
      </c>
    </row>
    <row r="349" spans="1:28" ht="16" x14ac:dyDescent="0.2">
      <c r="A349">
        <v>351</v>
      </c>
      <c r="B349">
        <v>351</v>
      </c>
      <c r="C349" t="s">
        <v>1098</v>
      </c>
      <c r="D349" t="s">
        <v>87</v>
      </c>
      <c r="E349" t="s">
        <v>1097</v>
      </c>
      <c r="F349">
        <v>1</v>
      </c>
      <c r="G349" t="s">
        <v>1096</v>
      </c>
      <c r="H349" t="s">
        <v>1095</v>
      </c>
      <c r="I349" t="s">
        <v>1094</v>
      </c>
      <c r="J349">
        <v>0</v>
      </c>
      <c r="K349">
        <v>0</v>
      </c>
      <c r="L349" t="s">
        <v>1093</v>
      </c>
      <c r="M349">
        <v>2</v>
      </c>
      <c r="N349" t="s">
        <v>1092</v>
      </c>
      <c r="O349" t="s">
        <v>1091</v>
      </c>
      <c r="P349" t="s">
        <v>1090</v>
      </c>
      <c r="Q349">
        <v>0</v>
      </c>
      <c r="R349">
        <v>0</v>
      </c>
      <c r="T349" t="s">
        <v>5310</v>
      </c>
      <c r="Y349" s="82">
        <v>0.30121527777777779</v>
      </c>
      <c r="Z349">
        <v>82</v>
      </c>
      <c r="AA349" t="s">
        <v>608</v>
      </c>
      <c r="AB349" s="42" t="str">
        <f t="shared" si="5"/>
        <v>,ABSA PRIDE,,,,,13-14km/hr</v>
      </c>
    </row>
    <row r="350" spans="1:28" ht="16" x14ac:dyDescent="0.2">
      <c r="A350">
        <v>352</v>
      </c>
      <c r="B350">
        <v>352</v>
      </c>
      <c r="C350" t="s">
        <v>269</v>
      </c>
      <c r="D350" t="s">
        <v>84</v>
      </c>
      <c r="E350" t="s">
        <v>3440</v>
      </c>
      <c r="F350">
        <v>1</v>
      </c>
      <c r="G350" t="s">
        <v>1619</v>
      </c>
      <c r="H350" t="s">
        <v>3439</v>
      </c>
      <c r="I350" t="s">
        <v>270</v>
      </c>
      <c r="J350">
        <v>2</v>
      </c>
      <c r="K350">
        <v>2</v>
      </c>
      <c r="L350" t="s">
        <v>3438</v>
      </c>
      <c r="M350">
        <v>2</v>
      </c>
      <c r="N350" t="s">
        <v>742</v>
      </c>
      <c r="O350" t="s">
        <v>3437</v>
      </c>
      <c r="P350" t="s">
        <v>3436</v>
      </c>
      <c r="Q350">
        <v>4</v>
      </c>
      <c r="R350">
        <v>4</v>
      </c>
      <c r="T350" t="s">
        <v>5310</v>
      </c>
      <c r="Y350" s="82">
        <v>0.38628472222222227</v>
      </c>
      <c r="Z350">
        <v>373</v>
      </c>
      <c r="AA350" t="s">
        <v>399</v>
      </c>
      <c r="AB350" s="42" t="str">
        <f t="shared" si="5"/>
        <v>,ABSA PRIDE,,,,,17-18km/hr</v>
      </c>
    </row>
    <row r="351" spans="1:28" ht="16" x14ac:dyDescent="0.2">
      <c r="A351">
        <v>353</v>
      </c>
      <c r="B351">
        <v>353</v>
      </c>
      <c r="C351" t="s">
        <v>1668</v>
      </c>
      <c r="D351" t="s">
        <v>113</v>
      </c>
      <c r="E351" t="s">
        <v>1667</v>
      </c>
      <c r="F351">
        <v>1</v>
      </c>
      <c r="G351" t="s">
        <v>1666</v>
      </c>
      <c r="H351" t="s">
        <v>1665</v>
      </c>
      <c r="I351" t="s">
        <v>1664</v>
      </c>
      <c r="J351">
        <v>0</v>
      </c>
      <c r="K351">
        <v>0</v>
      </c>
      <c r="L351" t="s">
        <v>1663</v>
      </c>
      <c r="M351">
        <v>2</v>
      </c>
      <c r="N351" t="s">
        <v>1662</v>
      </c>
      <c r="O351" t="s">
        <v>1661</v>
      </c>
      <c r="P351" t="s">
        <v>1660</v>
      </c>
      <c r="Q351">
        <v>0</v>
      </c>
      <c r="R351">
        <v>0</v>
      </c>
      <c r="T351" t="s">
        <v>5310</v>
      </c>
      <c r="Y351" s="82">
        <v>0.30150462962962959</v>
      </c>
      <c r="Z351">
        <v>83</v>
      </c>
      <c r="AA351" t="s">
        <v>608</v>
      </c>
      <c r="AB351" s="42" t="str">
        <f t="shared" si="5"/>
        <v>,ABSA PRIDE,,,,,13-14km/hr</v>
      </c>
    </row>
    <row r="352" spans="1:28" ht="16" x14ac:dyDescent="0.2">
      <c r="A352">
        <v>354</v>
      </c>
      <c r="B352">
        <v>354</v>
      </c>
      <c r="C352" t="s">
        <v>4981</v>
      </c>
      <c r="D352" t="s">
        <v>84</v>
      </c>
      <c r="E352" t="s">
        <v>4982</v>
      </c>
      <c r="F352">
        <v>1</v>
      </c>
      <c r="G352" t="s">
        <v>4983</v>
      </c>
      <c r="H352" t="s">
        <v>4984</v>
      </c>
      <c r="I352" t="s">
        <v>4985</v>
      </c>
      <c r="J352">
        <v>1</v>
      </c>
      <c r="K352">
        <v>1</v>
      </c>
      <c r="L352" t="s">
        <v>4986</v>
      </c>
      <c r="M352">
        <v>2</v>
      </c>
      <c r="N352" t="s">
        <v>1222</v>
      </c>
      <c r="O352" t="s">
        <v>2107</v>
      </c>
      <c r="P352" t="s">
        <v>4987</v>
      </c>
      <c r="Q352">
        <v>0</v>
      </c>
      <c r="R352">
        <v>0</v>
      </c>
      <c r="T352" t="s">
        <v>5310</v>
      </c>
      <c r="V352" t="s">
        <v>5332</v>
      </c>
      <c r="Y352" s="82">
        <v>0.27864583333333331</v>
      </c>
      <c r="Z352">
        <v>4</v>
      </c>
      <c r="AB352" s="42" t="str">
        <f t="shared" si="5"/>
        <v>,ABSA PRIDE,,AVIS UPGRADE,,,</v>
      </c>
    </row>
    <row r="353" spans="1:28" ht="16" x14ac:dyDescent="0.2">
      <c r="A353">
        <v>355</v>
      </c>
      <c r="B353">
        <v>355</v>
      </c>
      <c r="C353" t="s">
        <v>1737</v>
      </c>
      <c r="D353" t="s">
        <v>36</v>
      </c>
      <c r="E353" t="s">
        <v>1736</v>
      </c>
      <c r="F353">
        <v>1</v>
      </c>
      <c r="G353" t="s">
        <v>1735</v>
      </c>
      <c r="H353" t="s">
        <v>1732</v>
      </c>
      <c r="I353" t="s">
        <v>1734</v>
      </c>
      <c r="J353">
        <v>0</v>
      </c>
      <c r="K353">
        <v>0</v>
      </c>
      <c r="L353" t="s">
        <v>1733</v>
      </c>
      <c r="M353">
        <v>2</v>
      </c>
      <c r="N353" t="s">
        <v>1479</v>
      </c>
      <c r="O353" t="s">
        <v>1732</v>
      </c>
      <c r="P353" t="s">
        <v>1731</v>
      </c>
      <c r="Q353">
        <v>0</v>
      </c>
      <c r="R353">
        <v>0</v>
      </c>
      <c r="T353" t="s">
        <v>5310</v>
      </c>
      <c r="Y353" s="82">
        <v>0.4392361111111111</v>
      </c>
      <c r="Z353">
        <v>554</v>
      </c>
      <c r="AA353" t="s">
        <v>408</v>
      </c>
      <c r="AB353" s="42" t="str">
        <f t="shared" si="5"/>
        <v>,ABSA PRIDE,,,,,19-20km/hr</v>
      </c>
    </row>
    <row r="354" spans="1:28" ht="16" x14ac:dyDescent="0.2">
      <c r="A354">
        <v>356</v>
      </c>
      <c r="B354">
        <v>356</v>
      </c>
      <c r="C354" t="s">
        <v>1675</v>
      </c>
      <c r="D354" t="s">
        <v>84</v>
      </c>
      <c r="E354" t="s">
        <v>1674</v>
      </c>
      <c r="F354">
        <v>1</v>
      </c>
      <c r="G354" t="s">
        <v>1673</v>
      </c>
      <c r="H354" t="s">
        <v>1665</v>
      </c>
      <c r="I354" t="s">
        <v>1672</v>
      </c>
      <c r="J354">
        <v>0</v>
      </c>
      <c r="K354">
        <v>0</v>
      </c>
      <c r="L354" t="s">
        <v>1671</v>
      </c>
      <c r="M354">
        <v>2</v>
      </c>
      <c r="N354" t="s">
        <v>1670</v>
      </c>
      <c r="O354" t="s">
        <v>1669</v>
      </c>
      <c r="P354" t="s">
        <v>177</v>
      </c>
      <c r="Q354">
        <v>5</v>
      </c>
      <c r="R354">
        <v>5</v>
      </c>
      <c r="T354" t="s">
        <v>5310</v>
      </c>
      <c r="Y354" s="82">
        <v>0.32552083333333331</v>
      </c>
      <c r="Z354">
        <v>165</v>
      </c>
      <c r="AA354" t="s">
        <v>441</v>
      </c>
      <c r="AB354" s="42" t="str">
        <f t="shared" si="5"/>
        <v>,ABSA PRIDE,,,,,15-16km/hr</v>
      </c>
    </row>
    <row r="355" spans="1:28" ht="16" x14ac:dyDescent="0.2">
      <c r="A355">
        <v>357</v>
      </c>
      <c r="B355">
        <v>357</v>
      </c>
      <c r="C355" t="s">
        <v>973</v>
      </c>
      <c r="D355" t="s">
        <v>91</v>
      </c>
      <c r="E355" t="s">
        <v>972</v>
      </c>
      <c r="F355">
        <v>1</v>
      </c>
      <c r="G355" t="s">
        <v>971</v>
      </c>
      <c r="H355" t="s">
        <v>969</v>
      </c>
      <c r="I355" t="s">
        <v>246</v>
      </c>
      <c r="J355">
        <v>5</v>
      </c>
      <c r="K355">
        <v>5</v>
      </c>
      <c r="L355" t="s">
        <v>970</v>
      </c>
      <c r="M355">
        <v>2</v>
      </c>
      <c r="N355" t="s">
        <v>464</v>
      </c>
      <c r="O355" t="s">
        <v>969</v>
      </c>
      <c r="P355" t="s">
        <v>968</v>
      </c>
      <c r="Q355">
        <v>3</v>
      </c>
      <c r="R355">
        <v>3</v>
      </c>
      <c r="T355" t="s">
        <v>5310</v>
      </c>
      <c r="Y355" s="82">
        <v>0.32002314814814814</v>
      </c>
      <c r="Z355">
        <v>146</v>
      </c>
      <c r="AA355" t="s">
        <v>441</v>
      </c>
      <c r="AB355" s="42" t="str">
        <f t="shared" si="5"/>
        <v>,ABSA PRIDE,,,,,15-16km/hr</v>
      </c>
    </row>
    <row r="356" spans="1:28" ht="16" x14ac:dyDescent="0.2">
      <c r="A356">
        <v>358</v>
      </c>
      <c r="B356">
        <v>358</v>
      </c>
      <c r="C356" t="s">
        <v>802</v>
      </c>
      <c r="D356" t="s">
        <v>113</v>
      </c>
      <c r="E356" t="s">
        <v>801</v>
      </c>
      <c r="F356">
        <v>1</v>
      </c>
      <c r="G356" t="s">
        <v>800</v>
      </c>
      <c r="H356" t="s">
        <v>799</v>
      </c>
      <c r="I356" t="s">
        <v>798</v>
      </c>
      <c r="J356">
        <v>2</v>
      </c>
      <c r="K356">
        <v>2</v>
      </c>
      <c r="L356" t="s">
        <v>797</v>
      </c>
      <c r="M356">
        <v>2</v>
      </c>
      <c r="N356" t="s">
        <v>796</v>
      </c>
      <c r="O356" t="s">
        <v>795</v>
      </c>
      <c r="P356" t="s">
        <v>794</v>
      </c>
      <c r="Q356">
        <v>0</v>
      </c>
      <c r="R356">
        <v>0</v>
      </c>
      <c r="T356" t="s">
        <v>5310</v>
      </c>
      <c r="Y356" s="82">
        <v>0.42129629629629628</v>
      </c>
      <c r="Z356">
        <v>493</v>
      </c>
      <c r="AA356" t="s">
        <v>399</v>
      </c>
      <c r="AB356" s="42" t="str">
        <f t="shared" si="5"/>
        <v>,ABSA PRIDE,,,,,17-18km/hr</v>
      </c>
    </row>
    <row r="357" spans="1:28" ht="16" x14ac:dyDescent="0.2">
      <c r="A357">
        <v>359</v>
      </c>
      <c r="B357">
        <v>359</v>
      </c>
      <c r="C357" t="s">
        <v>3412</v>
      </c>
      <c r="D357" t="s">
        <v>84</v>
      </c>
      <c r="E357" t="s">
        <v>3411</v>
      </c>
      <c r="F357">
        <v>1</v>
      </c>
      <c r="G357" t="s">
        <v>3410</v>
      </c>
      <c r="H357" t="s">
        <v>2471</v>
      </c>
      <c r="I357" t="s">
        <v>216</v>
      </c>
      <c r="J357">
        <v>1</v>
      </c>
      <c r="K357">
        <v>1</v>
      </c>
      <c r="L357" t="s">
        <v>3409</v>
      </c>
      <c r="M357">
        <v>2</v>
      </c>
      <c r="N357" t="s">
        <v>3051</v>
      </c>
      <c r="O357" t="s">
        <v>3408</v>
      </c>
      <c r="P357" t="s">
        <v>3407</v>
      </c>
      <c r="Q357">
        <v>1</v>
      </c>
      <c r="R357">
        <v>1</v>
      </c>
      <c r="T357" t="s">
        <v>5310</v>
      </c>
      <c r="Y357" s="82">
        <v>0.38657407407407413</v>
      </c>
      <c r="Z357">
        <v>374</v>
      </c>
      <c r="AA357" t="s">
        <v>399</v>
      </c>
      <c r="AB357" s="42" t="str">
        <f t="shared" si="5"/>
        <v>,ABSA PRIDE,,,,,17-18km/hr</v>
      </c>
    </row>
    <row r="358" spans="1:28" ht="16" x14ac:dyDescent="0.2">
      <c r="A358">
        <v>360</v>
      </c>
      <c r="B358">
        <v>360</v>
      </c>
      <c r="C358" t="s">
        <v>5411</v>
      </c>
      <c r="D358" t="s">
        <v>36</v>
      </c>
      <c r="E358" t="s">
        <v>656</v>
      </c>
      <c r="F358">
        <v>1</v>
      </c>
      <c r="G358" t="s">
        <v>655</v>
      </c>
      <c r="H358" t="s">
        <v>654</v>
      </c>
      <c r="I358" t="s">
        <v>653</v>
      </c>
      <c r="J358">
        <v>0</v>
      </c>
      <c r="K358">
        <v>0</v>
      </c>
      <c r="L358" t="s">
        <v>652</v>
      </c>
      <c r="M358">
        <v>2</v>
      </c>
      <c r="N358" t="s">
        <v>651</v>
      </c>
      <c r="O358" t="s">
        <v>650</v>
      </c>
      <c r="P358" t="s">
        <v>649</v>
      </c>
      <c r="Q358">
        <v>0</v>
      </c>
      <c r="R358">
        <v>0</v>
      </c>
      <c r="T358" t="s">
        <v>5310</v>
      </c>
      <c r="W358" t="s">
        <v>5226</v>
      </c>
      <c r="Y358" s="82">
        <v>0.33969907407407413</v>
      </c>
      <c r="Z358">
        <v>213</v>
      </c>
      <c r="AA358" t="s">
        <v>441</v>
      </c>
      <c r="AB358" s="42" t="str">
        <f t="shared" si="5"/>
        <v>,ABSA PRIDE,,,PRE-ACCOM,,15-16km/hr</v>
      </c>
    </row>
    <row r="359" spans="1:28" ht="16" x14ac:dyDescent="0.2">
      <c r="A359">
        <v>361</v>
      </c>
      <c r="B359">
        <v>361</v>
      </c>
      <c r="C359" t="s">
        <v>639</v>
      </c>
      <c r="D359" t="s">
        <v>36</v>
      </c>
      <c r="E359" t="s">
        <v>638</v>
      </c>
      <c r="F359">
        <v>1</v>
      </c>
      <c r="G359" t="s">
        <v>637</v>
      </c>
      <c r="H359" t="s">
        <v>634</v>
      </c>
      <c r="I359" t="s">
        <v>636</v>
      </c>
      <c r="J359">
        <v>2</v>
      </c>
      <c r="K359">
        <v>2</v>
      </c>
      <c r="L359" t="s">
        <v>635</v>
      </c>
      <c r="M359">
        <v>2</v>
      </c>
      <c r="N359" t="s">
        <v>414</v>
      </c>
      <c r="O359" t="s">
        <v>634</v>
      </c>
      <c r="P359" t="s">
        <v>633</v>
      </c>
      <c r="Q359">
        <v>1</v>
      </c>
      <c r="R359">
        <v>1</v>
      </c>
      <c r="T359" t="s">
        <v>5310</v>
      </c>
      <c r="Y359" s="82">
        <v>0.40133101851851855</v>
      </c>
      <c r="Z359">
        <v>424</v>
      </c>
      <c r="AA359" t="s">
        <v>399</v>
      </c>
      <c r="AB359" s="42" t="str">
        <f t="shared" si="5"/>
        <v>,ABSA PRIDE,,,,,17-18km/hr</v>
      </c>
    </row>
    <row r="360" spans="1:28" ht="16" x14ac:dyDescent="0.2">
      <c r="A360">
        <v>362</v>
      </c>
      <c r="B360">
        <v>362</v>
      </c>
      <c r="C360" t="s">
        <v>407</v>
      </c>
      <c r="D360" t="s">
        <v>84</v>
      </c>
      <c r="E360" t="s">
        <v>406</v>
      </c>
      <c r="F360">
        <v>1</v>
      </c>
      <c r="G360" t="s">
        <v>405</v>
      </c>
      <c r="H360" t="s">
        <v>404</v>
      </c>
      <c r="I360" t="s">
        <v>255</v>
      </c>
      <c r="J360">
        <v>5</v>
      </c>
      <c r="K360">
        <v>5</v>
      </c>
      <c r="L360" t="s">
        <v>403</v>
      </c>
      <c r="M360">
        <v>2</v>
      </c>
      <c r="N360" t="s">
        <v>402</v>
      </c>
      <c r="O360" t="s">
        <v>401</v>
      </c>
      <c r="P360" t="s">
        <v>400</v>
      </c>
      <c r="Q360">
        <v>3</v>
      </c>
      <c r="R360">
        <v>3</v>
      </c>
      <c r="T360" t="s">
        <v>5310</v>
      </c>
      <c r="Y360" s="82">
        <v>0.38686342592592587</v>
      </c>
      <c r="Z360">
        <v>375</v>
      </c>
      <c r="AA360" t="s">
        <v>399</v>
      </c>
      <c r="AB360" s="42" t="str">
        <f t="shared" si="5"/>
        <v>,ABSA PRIDE,,,,,17-18km/hr</v>
      </c>
    </row>
    <row r="361" spans="1:28" ht="16" x14ac:dyDescent="0.2">
      <c r="A361">
        <v>363</v>
      </c>
      <c r="B361">
        <v>363</v>
      </c>
      <c r="C361" t="s">
        <v>1477</v>
      </c>
      <c r="D361" t="s">
        <v>36</v>
      </c>
      <c r="E361" t="s">
        <v>1476</v>
      </c>
      <c r="F361">
        <v>1</v>
      </c>
      <c r="G361" t="s">
        <v>549</v>
      </c>
      <c r="H361" t="s">
        <v>1475</v>
      </c>
      <c r="I361" t="s">
        <v>1474</v>
      </c>
      <c r="J361">
        <v>5</v>
      </c>
      <c r="K361">
        <v>5</v>
      </c>
      <c r="L361" t="s">
        <v>1473</v>
      </c>
      <c r="M361">
        <v>2</v>
      </c>
      <c r="N361" t="s">
        <v>5412</v>
      </c>
      <c r="O361" t="s">
        <v>5413</v>
      </c>
      <c r="P361" t="s">
        <v>5414</v>
      </c>
      <c r="Q361">
        <v>1</v>
      </c>
      <c r="R361">
        <v>1</v>
      </c>
      <c r="T361" t="s">
        <v>5310</v>
      </c>
      <c r="Y361" s="82">
        <v>0.47847222222222219</v>
      </c>
      <c r="Z361">
        <v>655</v>
      </c>
      <c r="AA361" t="s">
        <v>433</v>
      </c>
      <c r="AB361" s="42" t="str">
        <f t="shared" si="5"/>
        <v>,ABSA PRIDE,,,,,23-24km/hr</v>
      </c>
    </row>
    <row r="362" spans="1:28" ht="16" x14ac:dyDescent="0.2">
      <c r="A362">
        <v>365</v>
      </c>
      <c r="B362">
        <v>365</v>
      </c>
      <c r="C362" t="s">
        <v>4988</v>
      </c>
      <c r="D362" t="s">
        <v>36</v>
      </c>
      <c r="E362" t="s">
        <v>4989</v>
      </c>
      <c r="F362">
        <v>1</v>
      </c>
      <c r="G362" t="s">
        <v>4990</v>
      </c>
      <c r="H362" t="s">
        <v>4991</v>
      </c>
      <c r="I362" t="s">
        <v>4992</v>
      </c>
      <c r="J362">
        <v>0</v>
      </c>
      <c r="K362">
        <v>0</v>
      </c>
      <c r="L362" t="s">
        <v>4993</v>
      </c>
      <c r="M362">
        <v>2</v>
      </c>
      <c r="N362" t="s">
        <v>4994</v>
      </c>
      <c r="O362" t="s">
        <v>4995</v>
      </c>
      <c r="P362" t="s">
        <v>4996</v>
      </c>
      <c r="Q362">
        <v>1</v>
      </c>
      <c r="R362">
        <v>1</v>
      </c>
      <c r="T362" t="s">
        <v>5310</v>
      </c>
      <c r="Y362" s="82">
        <v>0.29774305555555552</v>
      </c>
      <c r="Z362">
        <v>70</v>
      </c>
      <c r="AB362" s="42" t="str">
        <f t="shared" si="5"/>
        <v>,ABSA PRIDE,,,,,</v>
      </c>
    </row>
    <row r="363" spans="1:28" ht="16" x14ac:dyDescent="0.2">
      <c r="A363">
        <v>366</v>
      </c>
      <c r="B363">
        <v>366</v>
      </c>
      <c r="C363" t="s">
        <v>4213</v>
      </c>
      <c r="D363" t="s">
        <v>36</v>
      </c>
      <c r="E363" t="s">
        <v>4212</v>
      </c>
      <c r="F363">
        <v>1</v>
      </c>
      <c r="G363" t="s">
        <v>3227</v>
      </c>
      <c r="H363" t="s">
        <v>4211</v>
      </c>
      <c r="I363" t="s">
        <v>4210</v>
      </c>
      <c r="J363">
        <v>0</v>
      </c>
      <c r="K363">
        <v>0</v>
      </c>
      <c r="L363" t="s">
        <v>4209</v>
      </c>
      <c r="M363">
        <v>2</v>
      </c>
      <c r="N363" t="s">
        <v>1412</v>
      </c>
      <c r="O363" t="s">
        <v>4208</v>
      </c>
      <c r="P363" t="s">
        <v>4207</v>
      </c>
      <c r="Q363">
        <v>0</v>
      </c>
      <c r="R363">
        <v>0</v>
      </c>
      <c r="T363" t="s">
        <v>5310</v>
      </c>
      <c r="Y363" s="82">
        <v>0.40162037037037041</v>
      </c>
      <c r="Z363">
        <v>425</v>
      </c>
      <c r="AA363" t="s">
        <v>399</v>
      </c>
      <c r="AB363" s="42" t="str">
        <f t="shared" si="5"/>
        <v>,ABSA PRIDE,,,,,17-18km/hr</v>
      </c>
    </row>
    <row r="364" spans="1:28" ht="16" x14ac:dyDescent="0.2">
      <c r="A364">
        <v>367</v>
      </c>
      <c r="B364">
        <v>367</v>
      </c>
      <c r="C364" t="s">
        <v>2638</v>
      </c>
      <c r="D364" t="s">
        <v>91</v>
      </c>
      <c r="E364" t="s">
        <v>2637</v>
      </c>
      <c r="F364">
        <v>1</v>
      </c>
      <c r="G364" t="s">
        <v>5415</v>
      </c>
      <c r="H364" t="s">
        <v>5416</v>
      </c>
      <c r="I364" t="s">
        <v>5417</v>
      </c>
      <c r="J364">
        <v>0</v>
      </c>
      <c r="K364">
        <v>0</v>
      </c>
      <c r="L364" t="s">
        <v>2636</v>
      </c>
      <c r="M364">
        <v>2</v>
      </c>
      <c r="N364" t="s">
        <v>5418</v>
      </c>
      <c r="O364" t="s">
        <v>5419</v>
      </c>
      <c r="P364" t="s">
        <v>5420</v>
      </c>
      <c r="Q364">
        <v>0</v>
      </c>
      <c r="R364">
        <v>0</v>
      </c>
      <c r="Y364" s="82">
        <v>0.44502314814814814</v>
      </c>
      <c r="Z364">
        <v>574</v>
      </c>
      <c r="AA364" t="s">
        <v>598</v>
      </c>
      <c r="AB364" s="42" t="str">
        <f t="shared" si="5"/>
        <v>,,,,,,21-22km/hr</v>
      </c>
    </row>
    <row r="365" spans="1:28" ht="16" x14ac:dyDescent="0.2">
      <c r="A365">
        <v>368</v>
      </c>
      <c r="B365">
        <v>368</v>
      </c>
      <c r="C365" t="s">
        <v>3485</v>
      </c>
      <c r="D365" t="s">
        <v>91</v>
      </c>
      <c r="E365" t="s">
        <v>3484</v>
      </c>
      <c r="F365">
        <v>1</v>
      </c>
      <c r="G365" t="s">
        <v>1588</v>
      </c>
      <c r="H365" t="s">
        <v>3483</v>
      </c>
      <c r="I365" t="s">
        <v>3482</v>
      </c>
      <c r="J365">
        <v>1</v>
      </c>
      <c r="K365">
        <v>1</v>
      </c>
      <c r="L365" t="s">
        <v>3481</v>
      </c>
      <c r="M365">
        <v>2</v>
      </c>
      <c r="N365" t="s">
        <v>3480</v>
      </c>
      <c r="O365" t="s">
        <v>3479</v>
      </c>
      <c r="P365" t="s">
        <v>3478</v>
      </c>
      <c r="Q365">
        <v>1</v>
      </c>
      <c r="R365">
        <v>1</v>
      </c>
      <c r="Y365" s="82">
        <v>0.3203125</v>
      </c>
      <c r="Z365">
        <v>147</v>
      </c>
      <c r="AA365" t="s">
        <v>441</v>
      </c>
      <c r="AB365" s="42" t="str">
        <f t="shared" si="5"/>
        <v>,,,,,,15-16km/hr</v>
      </c>
    </row>
    <row r="366" spans="1:28" ht="16" x14ac:dyDescent="0.2">
      <c r="A366">
        <v>369</v>
      </c>
      <c r="B366">
        <v>369</v>
      </c>
      <c r="C366" t="s">
        <v>4451</v>
      </c>
      <c r="D366" t="s">
        <v>91</v>
      </c>
      <c r="E366" t="s">
        <v>4450</v>
      </c>
      <c r="F366">
        <v>1</v>
      </c>
      <c r="G366" t="s">
        <v>1567</v>
      </c>
      <c r="H366" t="s">
        <v>634</v>
      </c>
      <c r="I366" t="s">
        <v>4449</v>
      </c>
      <c r="J366">
        <v>1</v>
      </c>
      <c r="K366">
        <v>1</v>
      </c>
      <c r="L366" t="s">
        <v>4448</v>
      </c>
      <c r="M366">
        <v>2</v>
      </c>
      <c r="N366" t="s">
        <v>2610</v>
      </c>
      <c r="O366" t="s">
        <v>634</v>
      </c>
      <c r="P366" t="s">
        <v>4447</v>
      </c>
      <c r="Q366">
        <v>2</v>
      </c>
      <c r="R366">
        <v>2</v>
      </c>
      <c r="Y366" s="82">
        <v>0.32060185185185186</v>
      </c>
      <c r="Z366">
        <v>148</v>
      </c>
      <c r="AA366" t="s">
        <v>441</v>
      </c>
      <c r="AB366" s="42" t="str">
        <f t="shared" si="5"/>
        <v>,,,,,,15-16km/hr</v>
      </c>
    </row>
    <row r="367" spans="1:28" ht="16" x14ac:dyDescent="0.2">
      <c r="A367">
        <v>370</v>
      </c>
      <c r="B367">
        <v>370</v>
      </c>
      <c r="C367" t="s">
        <v>3477</v>
      </c>
      <c r="D367" t="s">
        <v>84</v>
      </c>
      <c r="E367" t="s">
        <v>3476</v>
      </c>
      <c r="F367">
        <v>1</v>
      </c>
      <c r="G367" t="s">
        <v>3475</v>
      </c>
      <c r="H367" t="s">
        <v>3474</v>
      </c>
      <c r="I367" t="s">
        <v>3473</v>
      </c>
      <c r="J367">
        <v>0</v>
      </c>
      <c r="K367">
        <v>0</v>
      </c>
      <c r="L367" t="s">
        <v>3472</v>
      </c>
      <c r="M367">
        <v>2</v>
      </c>
      <c r="N367" t="s">
        <v>2016</v>
      </c>
      <c r="O367" t="s">
        <v>3471</v>
      </c>
      <c r="P367" t="s">
        <v>3470</v>
      </c>
      <c r="Q367">
        <v>0</v>
      </c>
      <c r="R367">
        <v>0</v>
      </c>
      <c r="Y367" s="82">
        <v>0.30179398148148145</v>
      </c>
      <c r="Z367">
        <v>84</v>
      </c>
      <c r="AA367" t="s">
        <v>608</v>
      </c>
      <c r="AB367" s="42" t="str">
        <f t="shared" si="5"/>
        <v>,,,,,,13-14km/hr</v>
      </c>
    </row>
    <row r="368" spans="1:28" ht="16" x14ac:dyDescent="0.2">
      <c r="A368">
        <v>371</v>
      </c>
      <c r="B368">
        <v>371</v>
      </c>
      <c r="C368" t="s">
        <v>3469</v>
      </c>
      <c r="D368" t="s">
        <v>84</v>
      </c>
      <c r="E368" t="s">
        <v>3468</v>
      </c>
      <c r="F368">
        <v>1</v>
      </c>
      <c r="G368" t="s">
        <v>3467</v>
      </c>
      <c r="H368" t="s">
        <v>3466</v>
      </c>
      <c r="I368" t="s">
        <v>3465</v>
      </c>
      <c r="J368">
        <v>0</v>
      </c>
      <c r="K368">
        <v>0</v>
      </c>
      <c r="L368" t="s">
        <v>3464</v>
      </c>
      <c r="M368">
        <v>2</v>
      </c>
      <c r="N368" t="s">
        <v>5421</v>
      </c>
      <c r="O368" t="s">
        <v>5422</v>
      </c>
      <c r="P368" t="s">
        <v>5423</v>
      </c>
      <c r="Q368">
        <v>0</v>
      </c>
      <c r="R368">
        <v>0</v>
      </c>
      <c r="Y368" s="82">
        <v>0.30208333333333331</v>
      </c>
      <c r="Z368">
        <v>85</v>
      </c>
      <c r="AA368" t="s">
        <v>608</v>
      </c>
      <c r="AB368" s="42" t="str">
        <f t="shared" si="5"/>
        <v>,,,,,,13-14km/hr</v>
      </c>
    </row>
    <row r="369" spans="1:28" ht="16" x14ac:dyDescent="0.2">
      <c r="A369">
        <v>372</v>
      </c>
      <c r="B369">
        <v>372</v>
      </c>
      <c r="C369" t="s">
        <v>1723</v>
      </c>
      <c r="D369" t="s">
        <v>84</v>
      </c>
      <c r="E369" t="s">
        <v>1722</v>
      </c>
      <c r="F369">
        <v>1</v>
      </c>
      <c r="G369" t="s">
        <v>1164</v>
      </c>
      <c r="H369" t="s">
        <v>1721</v>
      </c>
      <c r="I369" t="s">
        <v>1720</v>
      </c>
      <c r="J369">
        <v>0</v>
      </c>
      <c r="K369">
        <v>0</v>
      </c>
      <c r="L369" t="s">
        <v>1719</v>
      </c>
      <c r="M369">
        <v>2</v>
      </c>
      <c r="N369" t="s">
        <v>552</v>
      </c>
      <c r="O369" t="s">
        <v>1718</v>
      </c>
      <c r="P369" t="s">
        <v>1717</v>
      </c>
      <c r="Q369">
        <v>0</v>
      </c>
      <c r="R369">
        <v>0</v>
      </c>
      <c r="W369" t="s">
        <v>5226</v>
      </c>
      <c r="Y369" s="82">
        <v>0.32581018518518517</v>
      </c>
      <c r="Z369">
        <v>166</v>
      </c>
      <c r="AA369" t="s">
        <v>441</v>
      </c>
      <c r="AB369" s="42" t="str">
        <f t="shared" si="5"/>
        <v>,,,,PRE-ACCOM,,15-16km/hr</v>
      </c>
    </row>
    <row r="370" spans="1:28" ht="16" x14ac:dyDescent="0.2">
      <c r="A370">
        <v>373</v>
      </c>
      <c r="B370">
        <v>373</v>
      </c>
      <c r="C370" t="s">
        <v>1611</v>
      </c>
      <c r="D370" t="s">
        <v>84</v>
      </c>
      <c r="E370" t="s">
        <v>1610</v>
      </c>
      <c r="F370">
        <v>1</v>
      </c>
      <c r="G370" t="s">
        <v>1609</v>
      </c>
      <c r="H370" t="s">
        <v>1608</v>
      </c>
      <c r="I370" t="s">
        <v>1607</v>
      </c>
      <c r="J370">
        <v>0</v>
      </c>
      <c r="K370">
        <v>0</v>
      </c>
      <c r="L370" t="s">
        <v>1606</v>
      </c>
      <c r="M370">
        <v>2</v>
      </c>
      <c r="N370" t="s">
        <v>1605</v>
      </c>
      <c r="O370" t="s">
        <v>1604</v>
      </c>
      <c r="P370" t="s">
        <v>1603</v>
      </c>
      <c r="Q370">
        <v>0</v>
      </c>
      <c r="R370">
        <v>0</v>
      </c>
      <c r="V370" t="s">
        <v>5332</v>
      </c>
      <c r="W370" t="s">
        <v>5226</v>
      </c>
      <c r="Y370" s="82">
        <v>0.38715277777777773</v>
      </c>
      <c r="Z370">
        <v>376</v>
      </c>
      <c r="AA370" t="s">
        <v>399</v>
      </c>
      <c r="AB370" s="42" t="str">
        <f t="shared" si="5"/>
        <v>,,,AVIS UPGRADE,PRE-ACCOM,,17-18km/hr</v>
      </c>
    </row>
    <row r="371" spans="1:28" ht="16" x14ac:dyDescent="0.2">
      <c r="A371">
        <v>374</v>
      </c>
      <c r="B371">
        <v>374</v>
      </c>
      <c r="C371" t="s">
        <v>4219</v>
      </c>
      <c r="D371" t="s">
        <v>84</v>
      </c>
      <c r="E371" t="s">
        <v>4218</v>
      </c>
      <c r="F371">
        <v>1</v>
      </c>
      <c r="G371" t="s">
        <v>402</v>
      </c>
      <c r="H371" t="s">
        <v>4215</v>
      </c>
      <c r="I371" t="s">
        <v>4217</v>
      </c>
      <c r="J371">
        <v>1</v>
      </c>
      <c r="K371">
        <v>1</v>
      </c>
      <c r="L371" t="s">
        <v>4216</v>
      </c>
      <c r="M371">
        <v>2</v>
      </c>
      <c r="N371" t="s">
        <v>1226</v>
      </c>
      <c r="O371" t="s">
        <v>4215</v>
      </c>
      <c r="P371" t="s">
        <v>4214</v>
      </c>
      <c r="Q371">
        <v>0</v>
      </c>
      <c r="R371">
        <v>0</v>
      </c>
      <c r="V371" t="s">
        <v>5332</v>
      </c>
      <c r="Y371" s="82">
        <v>0.38744212962962959</v>
      </c>
      <c r="Z371">
        <v>377</v>
      </c>
      <c r="AA371" t="s">
        <v>399</v>
      </c>
      <c r="AB371" s="42" t="str">
        <f t="shared" si="5"/>
        <v>,,,AVIS UPGRADE,,,17-18km/hr</v>
      </c>
    </row>
    <row r="372" spans="1:28" ht="16" x14ac:dyDescent="0.2">
      <c r="A372">
        <v>375</v>
      </c>
      <c r="B372">
        <v>375</v>
      </c>
      <c r="C372" t="s">
        <v>752</v>
      </c>
      <c r="D372" t="s">
        <v>36</v>
      </c>
      <c r="E372" t="s">
        <v>751</v>
      </c>
      <c r="F372">
        <v>1</v>
      </c>
      <c r="G372" t="s">
        <v>750</v>
      </c>
      <c r="H372" t="s">
        <v>749</v>
      </c>
      <c r="I372" t="s">
        <v>347</v>
      </c>
      <c r="J372">
        <v>1</v>
      </c>
      <c r="K372">
        <v>1</v>
      </c>
      <c r="L372" t="s">
        <v>748</v>
      </c>
      <c r="M372">
        <v>2</v>
      </c>
      <c r="N372" t="s">
        <v>747</v>
      </c>
      <c r="O372" t="s">
        <v>746</v>
      </c>
      <c r="P372" t="s">
        <v>745</v>
      </c>
      <c r="Q372">
        <v>0</v>
      </c>
      <c r="R372">
        <v>0</v>
      </c>
      <c r="Y372" s="82">
        <v>0.30237268518518517</v>
      </c>
      <c r="Z372">
        <v>86</v>
      </c>
      <c r="AA372" t="s">
        <v>608</v>
      </c>
      <c r="AB372" s="42" t="str">
        <f t="shared" si="5"/>
        <v>,,,,,,13-14km/hr</v>
      </c>
    </row>
    <row r="373" spans="1:28" ht="16" x14ac:dyDescent="0.2">
      <c r="A373">
        <v>376</v>
      </c>
      <c r="B373">
        <v>376</v>
      </c>
      <c r="C373" t="s">
        <v>3091</v>
      </c>
      <c r="D373" t="s">
        <v>36</v>
      </c>
      <c r="E373" t="s">
        <v>3090</v>
      </c>
      <c r="F373">
        <v>1</v>
      </c>
      <c r="G373" t="s">
        <v>3089</v>
      </c>
      <c r="H373" t="s">
        <v>3088</v>
      </c>
      <c r="I373" t="s">
        <v>3087</v>
      </c>
      <c r="J373">
        <v>0</v>
      </c>
      <c r="K373">
        <v>0</v>
      </c>
      <c r="L373" t="s">
        <v>3086</v>
      </c>
      <c r="M373">
        <v>2</v>
      </c>
      <c r="N373" t="s">
        <v>3085</v>
      </c>
      <c r="O373" t="s">
        <v>3084</v>
      </c>
      <c r="P373" t="s">
        <v>3083</v>
      </c>
      <c r="Q373">
        <v>0</v>
      </c>
      <c r="R373">
        <v>0</v>
      </c>
      <c r="V373" t="s">
        <v>5332</v>
      </c>
      <c r="Y373" s="82">
        <v>0.47702546296296294</v>
      </c>
      <c r="Z373">
        <v>650</v>
      </c>
      <c r="AA373" t="s">
        <v>433</v>
      </c>
      <c r="AB373" s="42" t="str">
        <f t="shared" si="5"/>
        <v>,,,AVIS UPGRADE,,,23-24km/hr</v>
      </c>
    </row>
    <row r="374" spans="1:28" ht="16" x14ac:dyDescent="0.2">
      <c r="A374">
        <v>377</v>
      </c>
      <c r="B374">
        <v>377</v>
      </c>
      <c r="C374" t="s">
        <v>735</v>
      </c>
      <c r="D374" t="s">
        <v>36</v>
      </c>
      <c r="E374" t="s">
        <v>734</v>
      </c>
      <c r="F374">
        <v>1</v>
      </c>
      <c r="G374" t="s">
        <v>460</v>
      </c>
      <c r="H374" t="s">
        <v>733</v>
      </c>
      <c r="I374" t="s">
        <v>732</v>
      </c>
      <c r="J374">
        <v>0</v>
      </c>
      <c r="K374">
        <v>0</v>
      </c>
      <c r="L374" t="s">
        <v>731</v>
      </c>
      <c r="M374">
        <v>2</v>
      </c>
      <c r="N374" t="s">
        <v>730</v>
      </c>
      <c r="O374" t="s">
        <v>729</v>
      </c>
      <c r="P374" t="s">
        <v>728</v>
      </c>
      <c r="Q374">
        <v>0</v>
      </c>
      <c r="R374">
        <v>0</v>
      </c>
      <c r="Y374" s="82">
        <v>0.40190972222222227</v>
      </c>
      <c r="Z374">
        <v>426</v>
      </c>
      <c r="AA374" t="s">
        <v>399</v>
      </c>
      <c r="AB374" s="42" t="str">
        <f t="shared" si="5"/>
        <v>,,,,,,17-18km/hr</v>
      </c>
    </row>
    <row r="375" spans="1:28" ht="16" x14ac:dyDescent="0.2">
      <c r="A375">
        <v>378</v>
      </c>
      <c r="B375">
        <v>378</v>
      </c>
      <c r="C375" t="s">
        <v>3809</v>
      </c>
      <c r="D375" t="s">
        <v>36</v>
      </c>
      <c r="E375" t="s">
        <v>3808</v>
      </c>
      <c r="F375">
        <v>2</v>
      </c>
      <c r="G375" t="s">
        <v>5424</v>
      </c>
      <c r="H375" t="s">
        <v>5425</v>
      </c>
      <c r="I375" t="s">
        <v>5426</v>
      </c>
      <c r="J375">
        <v>0</v>
      </c>
      <c r="K375">
        <v>0</v>
      </c>
      <c r="L375" t="s">
        <v>3807</v>
      </c>
      <c r="M375">
        <v>1</v>
      </c>
      <c r="N375" t="s">
        <v>5427</v>
      </c>
      <c r="O375" t="s">
        <v>5428</v>
      </c>
      <c r="P375" t="s">
        <v>5429</v>
      </c>
      <c r="Q375">
        <v>0</v>
      </c>
      <c r="R375">
        <v>0</v>
      </c>
      <c r="Y375" s="82">
        <v>0.43894675925925924</v>
      </c>
      <c r="Z375">
        <v>553</v>
      </c>
      <c r="AA375" t="s">
        <v>408</v>
      </c>
      <c r="AB375" s="42" t="str">
        <f t="shared" si="5"/>
        <v>,,,,,,19-20km/hr</v>
      </c>
    </row>
    <row r="376" spans="1:28" ht="16" x14ac:dyDescent="0.2">
      <c r="A376">
        <v>379</v>
      </c>
      <c r="B376">
        <v>379</v>
      </c>
      <c r="C376" t="s">
        <v>4997</v>
      </c>
      <c r="D376" t="s">
        <v>84</v>
      </c>
      <c r="E376" t="s">
        <v>4998</v>
      </c>
      <c r="F376">
        <v>1</v>
      </c>
      <c r="G376" t="s">
        <v>3568</v>
      </c>
      <c r="H376" t="s">
        <v>4999</v>
      </c>
      <c r="I376" t="s">
        <v>5000</v>
      </c>
      <c r="J376">
        <v>0</v>
      </c>
      <c r="K376">
        <v>0</v>
      </c>
      <c r="L376" t="s">
        <v>5001</v>
      </c>
      <c r="M376">
        <v>2</v>
      </c>
      <c r="N376" t="s">
        <v>1605</v>
      </c>
      <c r="O376" t="s">
        <v>3112</v>
      </c>
      <c r="P376" t="s">
        <v>5002</v>
      </c>
      <c r="Q376">
        <v>0</v>
      </c>
      <c r="R376">
        <v>0</v>
      </c>
      <c r="V376" t="s">
        <v>5332</v>
      </c>
      <c r="W376" t="s">
        <v>5226</v>
      </c>
      <c r="Y376" s="82">
        <v>0.36429398148148145</v>
      </c>
      <c r="Z376">
        <v>298</v>
      </c>
      <c r="AB376" s="42" t="str">
        <f t="shared" si="5"/>
        <v>,,,AVIS UPGRADE,PRE-ACCOM,,</v>
      </c>
    </row>
    <row r="377" spans="1:28" ht="16" x14ac:dyDescent="0.2">
      <c r="A377">
        <v>380</v>
      </c>
      <c r="B377">
        <v>380</v>
      </c>
      <c r="C377" t="s">
        <v>1257</v>
      </c>
      <c r="D377" t="s">
        <v>87</v>
      </c>
      <c r="E377" t="s">
        <v>1256</v>
      </c>
      <c r="F377">
        <v>1</v>
      </c>
      <c r="G377" t="s">
        <v>1255</v>
      </c>
      <c r="H377" t="s">
        <v>1254</v>
      </c>
      <c r="I377" t="s">
        <v>1253</v>
      </c>
      <c r="J377">
        <v>0</v>
      </c>
      <c r="K377">
        <v>0</v>
      </c>
      <c r="L377" t="s">
        <v>1252</v>
      </c>
      <c r="M377">
        <v>2</v>
      </c>
      <c r="N377" t="s">
        <v>1251</v>
      </c>
      <c r="O377" t="s">
        <v>1250</v>
      </c>
      <c r="P377" t="s">
        <v>1249</v>
      </c>
      <c r="Q377">
        <v>2</v>
      </c>
      <c r="R377">
        <v>2</v>
      </c>
      <c r="T377" t="s">
        <v>5310</v>
      </c>
      <c r="Y377" s="82">
        <v>0.30266203703703703</v>
      </c>
      <c r="Z377">
        <v>87</v>
      </c>
      <c r="AA377" t="s">
        <v>608</v>
      </c>
      <c r="AB377" s="42" t="str">
        <f t="shared" si="5"/>
        <v>,ABSA PRIDE,,,,,13-14km/hr</v>
      </c>
    </row>
    <row r="378" spans="1:28" ht="16" x14ac:dyDescent="0.2">
      <c r="A378">
        <v>381</v>
      </c>
      <c r="B378">
        <v>381</v>
      </c>
      <c r="C378" t="s">
        <v>2102</v>
      </c>
      <c r="D378" t="s">
        <v>84</v>
      </c>
      <c r="E378" t="s">
        <v>2101</v>
      </c>
      <c r="F378">
        <v>1</v>
      </c>
      <c r="G378" t="s">
        <v>2100</v>
      </c>
      <c r="H378" t="s">
        <v>2099</v>
      </c>
      <c r="I378" t="s">
        <v>2098</v>
      </c>
      <c r="J378">
        <v>0</v>
      </c>
      <c r="K378">
        <v>0</v>
      </c>
      <c r="L378" t="s">
        <v>2097</v>
      </c>
      <c r="M378">
        <v>2</v>
      </c>
      <c r="N378" t="s">
        <v>922</v>
      </c>
      <c r="O378" t="s">
        <v>2096</v>
      </c>
      <c r="P378" t="s">
        <v>2095</v>
      </c>
      <c r="Q378">
        <v>0</v>
      </c>
      <c r="R378">
        <v>0</v>
      </c>
      <c r="Y378" s="82">
        <v>0.32609953703703703</v>
      </c>
      <c r="Z378">
        <v>167</v>
      </c>
      <c r="AA378" t="s">
        <v>441</v>
      </c>
      <c r="AB378" s="42" t="str">
        <f t="shared" si="5"/>
        <v>,,,,,,15-16km/hr</v>
      </c>
    </row>
    <row r="379" spans="1:28" ht="16" x14ac:dyDescent="0.2">
      <c r="A379">
        <v>382</v>
      </c>
      <c r="B379">
        <v>382</v>
      </c>
      <c r="C379" t="s">
        <v>5430</v>
      </c>
      <c r="D379" t="s">
        <v>36</v>
      </c>
      <c r="E379" t="s">
        <v>3259</v>
      </c>
      <c r="F379">
        <v>1</v>
      </c>
      <c r="G379" t="s">
        <v>1016</v>
      </c>
      <c r="H379" t="s">
        <v>3258</v>
      </c>
      <c r="I379" t="s">
        <v>137</v>
      </c>
      <c r="J379">
        <v>5</v>
      </c>
      <c r="K379">
        <v>5</v>
      </c>
      <c r="L379" t="s">
        <v>3257</v>
      </c>
      <c r="M379">
        <v>2</v>
      </c>
      <c r="N379" t="s">
        <v>3256</v>
      </c>
      <c r="O379" t="s">
        <v>3255</v>
      </c>
      <c r="P379" t="s">
        <v>3254</v>
      </c>
      <c r="Q379">
        <v>0</v>
      </c>
      <c r="R379">
        <v>0</v>
      </c>
      <c r="Y379" s="82">
        <v>0.28616898148148145</v>
      </c>
      <c r="Z379">
        <v>30</v>
      </c>
      <c r="AA379" t="s">
        <v>476</v>
      </c>
      <c r="AB379" s="42" t="str">
        <f t="shared" si="5"/>
        <v>,,,,,,12km/hr</v>
      </c>
    </row>
    <row r="380" spans="1:28" ht="16" x14ac:dyDescent="0.2">
      <c r="A380">
        <v>383</v>
      </c>
      <c r="B380">
        <v>383</v>
      </c>
      <c r="C380" t="s">
        <v>4232</v>
      </c>
      <c r="D380" t="s">
        <v>36</v>
      </c>
      <c r="E380" t="s">
        <v>4231</v>
      </c>
      <c r="F380">
        <v>1</v>
      </c>
      <c r="G380" t="s">
        <v>443</v>
      </c>
      <c r="H380" t="s">
        <v>4230</v>
      </c>
      <c r="I380" t="s">
        <v>4229</v>
      </c>
      <c r="J380">
        <v>1</v>
      </c>
      <c r="K380">
        <v>1</v>
      </c>
      <c r="L380" t="s">
        <v>4228</v>
      </c>
      <c r="M380">
        <v>2</v>
      </c>
      <c r="N380" t="s">
        <v>1164</v>
      </c>
      <c r="O380" t="s">
        <v>4227</v>
      </c>
      <c r="P380" t="s">
        <v>4226</v>
      </c>
      <c r="Q380">
        <v>0</v>
      </c>
      <c r="R380">
        <v>0</v>
      </c>
      <c r="W380" t="s">
        <v>5226</v>
      </c>
      <c r="Y380" s="82">
        <v>0.37210648148148145</v>
      </c>
      <c r="Z380">
        <v>324</v>
      </c>
      <c r="AA380" t="s">
        <v>441</v>
      </c>
      <c r="AB380" s="42" t="str">
        <f t="shared" si="5"/>
        <v>,,,,PRE-ACCOM,,15-16km/hr</v>
      </c>
    </row>
    <row r="381" spans="1:28" ht="16" x14ac:dyDescent="0.2">
      <c r="A381">
        <v>384</v>
      </c>
      <c r="B381">
        <v>384</v>
      </c>
      <c r="C381" t="s">
        <v>1889</v>
      </c>
      <c r="D381" t="s">
        <v>36</v>
      </c>
      <c r="E381" t="s">
        <v>1888</v>
      </c>
      <c r="F381">
        <v>1</v>
      </c>
      <c r="G381" t="s">
        <v>1887</v>
      </c>
      <c r="H381" t="s">
        <v>1886</v>
      </c>
      <c r="I381" t="s">
        <v>1885</v>
      </c>
      <c r="J381">
        <v>1</v>
      </c>
      <c r="K381">
        <v>2</v>
      </c>
      <c r="L381" t="s">
        <v>1884</v>
      </c>
      <c r="M381">
        <v>2</v>
      </c>
      <c r="N381" t="s">
        <v>1883</v>
      </c>
      <c r="O381" t="s">
        <v>1487</v>
      </c>
      <c r="P381" t="s">
        <v>1882</v>
      </c>
      <c r="Q381">
        <v>2</v>
      </c>
      <c r="R381">
        <v>2</v>
      </c>
      <c r="Y381" s="82">
        <v>0.40219907407407413</v>
      </c>
      <c r="Z381">
        <v>427</v>
      </c>
      <c r="AA381" t="s">
        <v>399</v>
      </c>
      <c r="AB381" s="42" t="str">
        <f t="shared" si="5"/>
        <v>,,,,,,17-18km/hr</v>
      </c>
    </row>
    <row r="382" spans="1:28" ht="16" x14ac:dyDescent="0.2">
      <c r="A382">
        <v>385</v>
      </c>
      <c r="B382">
        <v>385</v>
      </c>
      <c r="C382" t="s">
        <v>5431</v>
      </c>
      <c r="D382" t="s">
        <v>36</v>
      </c>
      <c r="E382" t="s">
        <v>5432</v>
      </c>
      <c r="F382">
        <v>1</v>
      </c>
      <c r="G382" t="s">
        <v>5004</v>
      </c>
      <c r="H382" t="s">
        <v>5005</v>
      </c>
      <c r="I382" t="s">
        <v>196</v>
      </c>
      <c r="J382">
        <v>1</v>
      </c>
      <c r="K382">
        <v>1</v>
      </c>
      <c r="L382" t="s">
        <v>5003</v>
      </c>
      <c r="M382">
        <v>2</v>
      </c>
      <c r="N382" t="s">
        <v>5006</v>
      </c>
      <c r="O382" t="s">
        <v>5005</v>
      </c>
      <c r="P382" t="s">
        <v>5007</v>
      </c>
      <c r="Q382">
        <v>0</v>
      </c>
      <c r="R382">
        <v>0</v>
      </c>
      <c r="Y382" s="82">
        <v>0.3654513888888889</v>
      </c>
      <c r="Z382">
        <v>301</v>
      </c>
      <c r="AB382" s="42" t="str">
        <f t="shared" si="5"/>
        <v>,,,,,,</v>
      </c>
    </row>
    <row r="383" spans="1:28" ht="16" x14ac:dyDescent="0.2">
      <c r="A383">
        <v>386</v>
      </c>
      <c r="B383">
        <v>386</v>
      </c>
      <c r="C383" t="s">
        <v>4225</v>
      </c>
      <c r="D383" t="s">
        <v>36</v>
      </c>
      <c r="E383" t="s">
        <v>4224</v>
      </c>
      <c r="F383">
        <v>1</v>
      </c>
      <c r="G383" t="s">
        <v>4223</v>
      </c>
      <c r="H383" t="s">
        <v>4220</v>
      </c>
      <c r="I383" t="s">
        <v>199</v>
      </c>
      <c r="J383">
        <v>0</v>
      </c>
      <c r="K383">
        <v>1</v>
      </c>
      <c r="L383" t="s">
        <v>4222</v>
      </c>
      <c r="M383">
        <v>2</v>
      </c>
      <c r="N383" t="s">
        <v>4221</v>
      </c>
      <c r="O383" t="s">
        <v>4220</v>
      </c>
      <c r="P383" t="s">
        <v>200</v>
      </c>
      <c r="Q383">
        <v>2</v>
      </c>
      <c r="R383">
        <v>2</v>
      </c>
      <c r="Y383" s="82">
        <v>0.41724537037037041</v>
      </c>
      <c r="Z383">
        <v>479</v>
      </c>
      <c r="AA383" t="s">
        <v>408</v>
      </c>
      <c r="AB383" s="42" t="str">
        <f t="shared" si="5"/>
        <v>,,,,,,19-20km/hr</v>
      </c>
    </row>
    <row r="384" spans="1:28" ht="16" x14ac:dyDescent="0.2">
      <c r="A384">
        <v>387</v>
      </c>
      <c r="B384">
        <v>387</v>
      </c>
      <c r="C384" t="s">
        <v>4200</v>
      </c>
      <c r="D384" t="s">
        <v>36</v>
      </c>
      <c r="E384" t="s">
        <v>4199</v>
      </c>
      <c r="F384">
        <v>1</v>
      </c>
      <c r="G384" t="s">
        <v>1807</v>
      </c>
      <c r="H384" t="s">
        <v>1305</v>
      </c>
      <c r="I384" t="s">
        <v>4198</v>
      </c>
      <c r="J384">
        <v>0</v>
      </c>
      <c r="K384">
        <v>0</v>
      </c>
      <c r="L384" t="s">
        <v>4197</v>
      </c>
      <c r="M384">
        <v>2</v>
      </c>
      <c r="N384" t="s">
        <v>4010</v>
      </c>
      <c r="O384" t="s">
        <v>4196</v>
      </c>
      <c r="P384" t="s">
        <v>4195</v>
      </c>
      <c r="Q384">
        <v>0</v>
      </c>
      <c r="R384">
        <v>0</v>
      </c>
      <c r="Y384" s="82">
        <v>0.3029513888888889</v>
      </c>
      <c r="Z384">
        <v>88</v>
      </c>
      <c r="AA384" t="s">
        <v>608</v>
      </c>
      <c r="AB384" s="42" t="str">
        <f t="shared" si="5"/>
        <v>,,,,,,13-14km/hr</v>
      </c>
    </row>
    <row r="385" spans="1:28" ht="16" x14ac:dyDescent="0.2">
      <c r="A385">
        <v>388</v>
      </c>
      <c r="B385">
        <v>388</v>
      </c>
      <c r="C385" t="s">
        <v>3863</v>
      </c>
      <c r="D385" t="s">
        <v>36</v>
      </c>
      <c r="E385" t="s">
        <v>3862</v>
      </c>
      <c r="F385">
        <v>1</v>
      </c>
      <c r="G385" t="s">
        <v>618</v>
      </c>
      <c r="H385" t="s">
        <v>3861</v>
      </c>
      <c r="I385" t="s">
        <v>3860</v>
      </c>
      <c r="J385">
        <v>0</v>
      </c>
      <c r="K385">
        <v>0</v>
      </c>
      <c r="L385" t="s">
        <v>5433</v>
      </c>
      <c r="M385">
        <v>2</v>
      </c>
      <c r="N385" t="s">
        <v>3227</v>
      </c>
      <c r="O385" t="s">
        <v>2468</v>
      </c>
      <c r="P385" t="s">
        <v>3859</v>
      </c>
      <c r="Q385">
        <v>0</v>
      </c>
      <c r="R385">
        <v>0</v>
      </c>
      <c r="Y385" s="82">
        <v>0.28645833333333331</v>
      </c>
      <c r="Z385">
        <v>31</v>
      </c>
      <c r="AA385" t="s">
        <v>476</v>
      </c>
      <c r="AB385" s="42" t="str">
        <f t="shared" si="5"/>
        <v>,,,,,,12km/hr</v>
      </c>
    </row>
    <row r="386" spans="1:28" ht="16" x14ac:dyDescent="0.2">
      <c r="A386">
        <v>389</v>
      </c>
      <c r="B386">
        <v>389</v>
      </c>
      <c r="C386" t="s">
        <v>4050</v>
      </c>
      <c r="D386" t="s">
        <v>36</v>
      </c>
      <c r="E386" t="s">
        <v>4049</v>
      </c>
      <c r="F386">
        <v>1</v>
      </c>
      <c r="G386" t="s">
        <v>421</v>
      </c>
      <c r="H386" t="s">
        <v>4048</v>
      </c>
      <c r="I386" t="s">
        <v>4047</v>
      </c>
      <c r="J386">
        <v>0</v>
      </c>
      <c r="K386">
        <v>0</v>
      </c>
      <c r="L386" t="s">
        <v>4046</v>
      </c>
      <c r="M386">
        <v>2</v>
      </c>
      <c r="N386" t="s">
        <v>1407</v>
      </c>
      <c r="O386" t="s">
        <v>4045</v>
      </c>
      <c r="P386" t="s">
        <v>4044</v>
      </c>
      <c r="Q386">
        <v>0</v>
      </c>
      <c r="R386">
        <v>0</v>
      </c>
      <c r="W386" t="s">
        <v>5226</v>
      </c>
      <c r="Y386" s="82">
        <v>0.34027777777777773</v>
      </c>
      <c r="Z386">
        <v>215</v>
      </c>
      <c r="AA386" t="s">
        <v>441</v>
      </c>
      <c r="AB386" s="42" t="str">
        <f t="shared" ref="AB386:AB449" si="6">CONCATENATE(S386,",",T386,",",U386,",",V386,",",W386,",",X386,",",AA386)</f>
        <v>,,,,PRE-ACCOM,,15-16km/hr</v>
      </c>
    </row>
    <row r="387" spans="1:28" ht="16" x14ac:dyDescent="0.2">
      <c r="A387">
        <v>390</v>
      </c>
      <c r="B387">
        <v>390</v>
      </c>
      <c r="C387" t="s">
        <v>4000</v>
      </c>
      <c r="D387" t="s">
        <v>36</v>
      </c>
      <c r="E387" t="s">
        <v>3999</v>
      </c>
      <c r="F387">
        <v>1</v>
      </c>
      <c r="G387" t="s">
        <v>3998</v>
      </c>
      <c r="H387" t="s">
        <v>3997</v>
      </c>
      <c r="I387" t="s">
        <v>3996</v>
      </c>
      <c r="J387">
        <v>1</v>
      </c>
      <c r="K387">
        <v>1</v>
      </c>
      <c r="L387" t="s">
        <v>3995</v>
      </c>
      <c r="M387">
        <v>2</v>
      </c>
      <c r="N387" t="s">
        <v>3994</v>
      </c>
      <c r="O387" t="s">
        <v>3993</v>
      </c>
      <c r="P387" t="s">
        <v>3992</v>
      </c>
      <c r="Q387">
        <v>0</v>
      </c>
      <c r="R387">
        <v>0</v>
      </c>
      <c r="Y387" s="82">
        <v>0.45891203703703703</v>
      </c>
      <c r="Z387">
        <v>622</v>
      </c>
      <c r="AA387" t="s">
        <v>598</v>
      </c>
      <c r="AB387" s="42" t="str">
        <f t="shared" si="6"/>
        <v>,,,,,,21-22km/hr</v>
      </c>
    </row>
    <row r="388" spans="1:28" ht="16" x14ac:dyDescent="0.2">
      <c r="A388">
        <v>391</v>
      </c>
      <c r="B388">
        <v>391</v>
      </c>
      <c r="C388" t="s">
        <v>3979</v>
      </c>
      <c r="D388" t="s">
        <v>84</v>
      </c>
      <c r="E388" t="s">
        <v>3978</v>
      </c>
      <c r="F388">
        <v>1</v>
      </c>
      <c r="G388" t="s">
        <v>667</v>
      </c>
      <c r="H388" t="s">
        <v>3977</v>
      </c>
      <c r="I388" t="s">
        <v>3976</v>
      </c>
      <c r="J388">
        <v>0</v>
      </c>
      <c r="K388">
        <v>0</v>
      </c>
      <c r="L388" t="s">
        <v>3975</v>
      </c>
      <c r="M388">
        <v>2</v>
      </c>
      <c r="N388" t="s">
        <v>3974</v>
      </c>
      <c r="O388" t="s">
        <v>3973</v>
      </c>
      <c r="P388" t="s">
        <v>3972</v>
      </c>
      <c r="Q388">
        <v>0</v>
      </c>
      <c r="R388">
        <v>0</v>
      </c>
      <c r="Y388" s="82">
        <v>0.34056712962962959</v>
      </c>
      <c r="Z388">
        <v>216</v>
      </c>
      <c r="AA388" t="s">
        <v>441</v>
      </c>
      <c r="AB388" s="42" t="str">
        <f t="shared" si="6"/>
        <v>,,,,,,15-16km/hr</v>
      </c>
    </row>
    <row r="389" spans="1:28" ht="16" x14ac:dyDescent="0.2">
      <c r="A389">
        <v>392</v>
      </c>
      <c r="B389">
        <v>392</v>
      </c>
      <c r="C389" t="s">
        <v>2943</v>
      </c>
      <c r="D389" t="s">
        <v>36</v>
      </c>
      <c r="E389" t="s">
        <v>2942</v>
      </c>
      <c r="F389">
        <v>1</v>
      </c>
      <c r="G389" t="s">
        <v>2941</v>
      </c>
      <c r="H389" t="s">
        <v>1000</v>
      </c>
      <c r="I389" t="s">
        <v>2940</v>
      </c>
      <c r="J389">
        <v>0</v>
      </c>
      <c r="K389">
        <v>0</v>
      </c>
      <c r="L389" t="s">
        <v>2939</v>
      </c>
      <c r="M389">
        <v>2</v>
      </c>
      <c r="N389" t="s">
        <v>1013</v>
      </c>
      <c r="O389" t="s">
        <v>2938</v>
      </c>
      <c r="P389" t="s">
        <v>328</v>
      </c>
      <c r="Q389">
        <v>1</v>
      </c>
      <c r="R389">
        <v>1</v>
      </c>
      <c r="Y389" s="82">
        <v>0.28674768518518517</v>
      </c>
      <c r="Z389">
        <v>32</v>
      </c>
      <c r="AA389" t="s">
        <v>476</v>
      </c>
      <c r="AB389" s="42" t="str">
        <f t="shared" si="6"/>
        <v>,,,,,,12km/hr</v>
      </c>
    </row>
    <row r="390" spans="1:28" ht="16" x14ac:dyDescent="0.2">
      <c r="A390">
        <v>393</v>
      </c>
      <c r="B390">
        <v>393</v>
      </c>
      <c r="C390" t="s">
        <v>4492</v>
      </c>
      <c r="D390" t="s">
        <v>36</v>
      </c>
      <c r="E390" t="s">
        <v>4491</v>
      </c>
      <c r="F390">
        <v>1</v>
      </c>
      <c r="G390" t="s">
        <v>4490</v>
      </c>
      <c r="H390" t="s">
        <v>4489</v>
      </c>
      <c r="I390" t="s">
        <v>4488</v>
      </c>
      <c r="J390">
        <v>0</v>
      </c>
      <c r="K390">
        <v>0</v>
      </c>
      <c r="L390" t="s">
        <v>4487</v>
      </c>
      <c r="M390">
        <v>2</v>
      </c>
      <c r="N390" t="s">
        <v>4486</v>
      </c>
      <c r="O390" t="s">
        <v>1578</v>
      </c>
      <c r="P390" t="s">
        <v>4485</v>
      </c>
      <c r="Q390">
        <v>2</v>
      </c>
      <c r="R390">
        <v>2</v>
      </c>
      <c r="Y390" s="82">
        <v>0.47673611111111108</v>
      </c>
      <c r="Z390">
        <v>649</v>
      </c>
      <c r="AA390" t="s">
        <v>433</v>
      </c>
      <c r="AB390" s="42" t="str">
        <f t="shared" si="6"/>
        <v>,,,,,,23-24km/hr</v>
      </c>
    </row>
    <row r="391" spans="1:28" ht="16" x14ac:dyDescent="0.2">
      <c r="A391">
        <v>394</v>
      </c>
      <c r="B391">
        <v>394</v>
      </c>
      <c r="C391" t="s">
        <v>4130</v>
      </c>
      <c r="D391" t="s">
        <v>36</v>
      </c>
      <c r="E391" t="s">
        <v>4129</v>
      </c>
      <c r="F391">
        <v>1</v>
      </c>
      <c r="G391" t="s">
        <v>1036</v>
      </c>
      <c r="H391" t="s">
        <v>4128</v>
      </c>
      <c r="I391" t="s">
        <v>4127</v>
      </c>
      <c r="J391">
        <v>0</v>
      </c>
      <c r="K391">
        <v>0</v>
      </c>
      <c r="L391" t="s">
        <v>4126</v>
      </c>
      <c r="M391">
        <v>2</v>
      </c>
      <c r="N391" t="s">
        <v>4125</v>
      </c>
      <c r="O391" t="s">
        <v>4124</v>
      </c>
      <c r="P391" t="s">
        <v>4123</v>
      </c>
      <c r="Q391">
        <v>0</v>
      </c>
      <c r="R391">
        <v>0</v>
      </c>
      <c r="Y391" s="82">
        <v>0.43836805555555558</v>
      </c>
      <c r="Z391">
        <v>551</v>
      </c>
      <c r="AA391" t="s">
        <v>408</v>
      </c>
      <c r="AB391" s="42" t="str">
        <f t="shared" si="6"/>
        <v>,,,,,,19-20km/hr</v>
      </c>
    </row>
    <row r="392" spans="1:28" ht="16" x14ac:dyDescent="0.2">
      <c r="A392">
        <v>395</v>
      </c>
      <c r="B392">
        <v>395</v>
      </c>
      <c r="C392" t="s">
        <v>5434</v>
      </c>
      <c r="D392" t="s">
        <v>36</v>
      </c>
      <c r="E392" t="s">
        <v>3897</v>
      </c>
      <c r="F392">
        <v>1</v>
      </c>
      <c r="G392" t="s">
        <v>1452</v>
      </c>
      <c r="H392" t="s">
        <v>3896</v>
      </c>
      <c r="I392" t="s">
        <v>3895</v>
      </c>
      <c r="J392">
        <v>0</v>
      </c>
      <c r="K392">
        <v>0</v>
      </c>
      <c r="L392" t="s">
        <v>3894</v>
      </c>
      <c r="M392">
        <v>2</v>
      </c>
      <c r="N392" t="s">
        <v>3893</v>
      </c>
      <c r="O392" t="s">
        <v>3892</v>
      </c>
      <c r="P392" t="s">
        <v>3891</v>
      </c>
      <c r="Q392">
        <v>0</v>
      </c>
      <c r="R392">
        <v>0</v>
      </c>
      <c r="Y392" s="82">
        <v>0.28703703703703703</v>
      </c>
      <c r="Z392">
        <v>33</v>
      </c>
      <c r="AA392" t="s">
        <v>476</v>
      </c>
      <c r="AB392" s="42" t="str">
        <f t="shared" si="6"/>
        <v>,,,,,,12km/hr</v>
      </c>
    </row>
    <row r="393" spans="1:28" ht="16" x14ac:dyDescent="0.2">
      <c r="A393">
        <v>396</v>
      </c>
      <c r="B393">
        <v>396</v>
      </c>
      <c r="C393" t="s">
        <v>3905</v>
      </c>
      <c r="D393" t="s">
        <v>36</v>
      </c>
      <c r="E393" t="s">
        <v>3904</v>
      </c>
      <c r="F393">
        <v>1</v>
      </c>
      <c r="G393" t="s">
        <v>3903</v>
      </c>
      <c r="H393" t="s">
        <v>3902</v>
      </c>
      <c r="I393" t="s">
        <v>3901</v>
      </c>
      <c r="J393">
        <v>1</v>
      </c>
      <c r="K393">
        <v>1</v>
      </c>
      <c r="L393" t="s">
        <v>3900</v>
      </c>
      <c r="M393">
        <v>2</v>
      </c>
      <c r="N393" t="s">
        <v>3635</v>
      </c>
      <c r="O393" t="s">
        <v>3899</v>
      </c>
      <c r="P393" t="s">
        <v>3898</v>
      </c>
      <c r="Q393">
        <v>1</v>
      </c>
      <c r="R393">
        <v>1</v>
      </c>
      <c r="Y393" s="82">
        <v>0.2873263888888889</v>
      </c>
      <c r="Z393">
        <v>34</v>
      </c>
      <c r="AA393" t="s">
        <v>476</v>
      </c>
      <c r="AB393" s="42" t="str">
        <f t="shared" si="6"/>
        <v>,,,,,,12km/hr</v>
      </c>
    </row>
    <row r="394" spans="1:28" ht="16" x14ac:dyDescent="0.2">
      <c r="A394">
        <v>397</v>
      </c>
      <c r="B394">
        <v>397</v>
      </c>
      <c r="C394" t="s">
        <v>5435</v>
      </c>
      <c r="D394" t="s">
        <v>36</v>
      </c>
      <c r="E394" t="s">
        <v>3913</v>
      </c>
      <c r="F394">
        <v>1</v>
      </c>
      <c r="G394" t="s">
        <v>3912</v>
      </c>
      <c r="H394" t="s">
        <v>3911</v>
      </c>
      <c r="I394" t="s">
        <v>3910</v>
      </c>
      <c r="J394">
        <v>1</v>
      </c>
      <c r="K394">
        <v>1</v>
      </c>
      <c r="L394" t="s">
        <v>3909</v>
      </c>
      <c r="M394">
        <v>2</v>
      </c>
      <c r="N394" t="s">
        <v>3908</v>
      </c>
      <c r="O394" t="s">
        <v>3907</v>
      </c>
      <c r="P394" t="s">
        <v>3906</v>
      </c>
      <c r="Q394">
        <v>1</v>
      </c>
      <c r="R394">
        <v>1</v>
      </c>
      <c r="Y394" s="82">
        <v>0.28761574074074076</v>
      </c>
      <c r="Z394">
        <v>35</v>
      </c>
      <c r="AA394" t="s">
        <v>476</v>
      </c>
      <c r="AB394" s="42" t="str">
        <f t="shared" si="6"/>
        <v>,,,,,,12km/hr</v>
      </c>
    </row>
    <row r="395" spans="1:28" ht="16" x14ac:dyDescent="0.2">
      <c r="A395">
        <v>398</v>
      </c>
      <c r="B395">
        <v>398</v>
      </c>
      <c r="C395" t="s">
        <v>457</v>
      </c>
      <c r="D395" t="s">
        <v>84</v>
      </c>
      <c r="E395" t="s">
        <v>456</v>
      </c>
      <c r="F395">
        <v>1</v>
      </c>
      <c r="G395" t="s">
        <v>455</v>
      </c>
      <c r="H395" t="s">
        <v>454</v>
      </c>
      <c r="I395" t="s">
        <v>453</v>
      </c>
      <c r="J395">
        <v>1</v>
      </c>
      <c r="K395">
        <v>1</v>
      </c>
      <c r="L395" t="s">
        <v>452</v>
      </c>
      <c r="M395">
        <v>2</v>
      </c>
      <c r="N395" t="s">
        <v>451</v>
      </c>
      <c r="O395" t="s">
        <v>450</v>
      </c>
      <c r="P395" t="s">
        <v>449</v>
      </c>
      <c r="Q395">
        <v>1</v>
      </c>
      <c r="R395">
        <v>1</v>
      </c>
      <c r="V395" t="s">
        <v>5332</v>
      </c>
      <c r="W395" t="s">
        <v>5226</v>
      </c>
      <c r="Y395" s="82">
        <v>0.38773148148148145</v>
      </c>
      <c r="Z395">
        <v>378</v>
      </c>
      <c r="AA395" t="s">
        <v>399</v>
      </c>
      <c r="AB395" s="42" t="str">
        <f t="shared" si="6"/>
        <v>,,,AVIS UPGRADE,PRE-ACCOM,,17-18km/hr</v>
      </c>
    </row>
    <row r="396" spans="1:28" ht="16" x14ac:dyDescent="0.2">
      <c r="A396">
        <v>399</v>
      </c>
      <c r="B396">
        <v>399</v>
      </c>
      <c r="C396" t="s">
        <v>3640</v>
      </c>
      <c r="D396" t="s">
        <v>36</v>
      </c>
      <c r="E396" t="s">
        <v>3639</v>
      </c>
      <c r="F396">
        <v>1</v>
      </c>
      <c r="G396" t="s">
        <v>3638</v>
      </c>
      <c r="H396" t="s">
        <v>3637</v>
      </c>
      <c r="I396" t="s">
        <v>206</v>
      </c>
      <c r="J396">
        <v>1</v>
      </c>
      <c r="K396">
        <v>1</v>
      </c>
      <c r="L396" t="s">
        <v>3636</v>
      </c>
      <c r="M396">
        <v>2</v>
      </c>
      <c r="N396" t="s">
        <v>3635</v>
      </c>
      <c r="O396" t="s">
        <v>3634</v>
      </c>
      <c r="P396" t="s">
        <v>3633</v>
      </c>
      <c r="Q396">
        <v>0</v>
      </c>
      <c r="R396">
        <v>0</v>
      </c>
      <c r="T396" t="s">
        <v>5310</v>
      </c>
      <c r="Y396" s="82">
        <v>0.40248842592592587</v>
      </c>
      <c r="Z396">
        <v>428</v>
      </c>
      <c r="AA396" t="s">
        <v>399</v>
      </c>
      <c r="AB396" s="42" t="str">
        <f t="shared" si="6"/>
        <v>,ABSA PRIDE,,,,,17-18km/hr</v>
      </c>
    </row>
    <row r="397" spans="1:28" ht="16" x14ac:dyDescent="0.2">
      <c r="A397">
        <v>400</v>
      </c>
      <c r="B397">
        <v>400</v>
      </c>
      <c r="C397" t="s">
        <v>4598</v>
      </c>
      <c r="D397" t="s">
        <v>84</v>
      </c>
      <c r="E397" t="s">
        <v>4597</v>
      </c>
      <c r="F397">
        <v>1</v>
      </c>
      <c r="G397" t="s">
        <v>935</v>
      </c>
      <c r="H397" t="s">
        <v>4596</v>
      </c>
      <c r="I397" t="s">
        <v>4595</v>
      </c>
      <c r="J397">
        <v>0</v>
      </c>
      <c r="K397">
        <v>0</v>
      </c>
      <c r="L397" t="s">
        <v>4594</v>
      </c>
      <c r="M397">
        <v>2</v>
      </c>
      <c r="N397" t="s">
        <v>4593</v>
      </c>
      <c r="O397" t="s">
        <v>4592</v>
      </c>
      <c r="P397" t="s">
        <v>4591</v>
      </c>
      <c r="Q397">
        <v>0</v>
      </c>
      <c r="R397">
        <v>0</v>
      </c>
      <c r="Y397" s="82">
        <v>0.30324074074074076</v>
      </c>
      <c r="Z397">
        <v>89</v>
      </c>
      <c r="AA397" t="s">
        <v>608</v>
      </c>
      <c r="AB397" s="42" t="str">
        <f t="shared" si="6"/>
        <v>,,,,,,13-14km/hr</v>
      </c>
    </row>
    <row r="398" spans="1:28" ht="16" x14ac:dyDescent="0.2">
      <c r="A398">
        <v>401</v>
      </c>
      <c r="B398">
        <v>401</v>
      </c>
      <c r="C398" t="s">
        <v>4240</v>
      </c>
      <c r="D398" t="s">
        <v>36</v>
      </c>
      <c r="E398" t="s">
        <v>4239</v>
      </c>
      <c r="F398">
        <v>1</v>
      </c>
      <c r="G398" t="s">
        <v>4238</v>
      </c>
      <c r="H398" t="s">
        <v>4237</v>
      </c>
      <c r="I398" t="s">
        <v>4236</v>
      </c>
      <c r="J398">
        <v>0</v>
      </c>
      <c r="K398">
        <v>0</v>
      </c>
      <c r="L398" t="s">
        <v>4235</v>
      </c>
      <c r="M398">
        <v>2</v>
      </c>
      <c r="N398" t="s">
        <v>483</v>
      </c>
      <c r="O398" t="s">
        <v>4234</v>
      </c>
      <c r="P398" t="s">
        <v>4233</v>
      </c>
      <c r="Q398">
        <v>2</v>
      </c>
      <c r="R398">
        <v>2</v>
      </c>
      <c r="Y398" s="82">
        <v>0.30353009259259262</v>
      </c>
      <c r="Z398">
        <v>90</v>
      </c>
      <c r="AA398" t="s">
        <v>608</v>
      </c>
      <c r="AB398" s="42" t="str">
        <f t="shared" si="6"/>
        <v>,,,,,,13-14km/hr</v>
      </c>
    </row>
    <row r="399" spans="1:28" ht="16" x14ac:dyDescent="0.2">
      <c r="A399">
        <v>402</v>
      </c>
      <c r="B399">
        <v>402</v>
      </c>
      <c r="C399" t="s">
        <v>3406</v>
      </c>
      <c r="D399" t="s">
        <v>36</v>
      </c>
      <c r="E399" t="s">
        <v>3405</v>
      </c>
      <c r="F399">
        <v>1</v>
      </c>
      <c r="G399" t="s">
        <v>2781</v>
      </c>
      <c r="H399" t="s">
        <v>3404</v>
      </c>
      <c r="I399" t="s">
        <v>3403</v>
      </c>
      <c r="J399">
        <v>0</v>
      </c>
      <c r="K399">
        <v>0</v>
      </c>
      <c r="L399" t="s">
        <v>3402</v>
      </c>
      <c r="M399">
        <v>2</v>
      </c>
      <c r="N399" t="s">
        <v>1847</v>
      </c>
      <c r="O399" t="s">
        <v>3401</v>
      </c>
      <c r="P399" t="s">
        <v>3400</v>
      </c>
      <c r="Q399">
        <v>0</v>
      </c>
      <c r="R399">
        <v>1</v>
      </c>
      <c r="Y399" s="82">
        <v>0.34085648148148145</v>
      </c>
      <c r="Z399">
        <v>217</v>
      </c>
      <c r="AA399" t="s">
        <v>441</v>
      </c>
      <c r="AB399" s="42" t="str">
        <f t="shared" si="6"/>
        <v>,,,,,,15-16km/hr</v>
      </c>
    </row>
    <row r="400" spans="1:28" ht="16" x14ac:dyDescent="0.2">
      <c r="A400">
        <v>403</v>
      </c>
      <c r="B400">
        <v>403</v>
      </c>
      <c r="C400" t="s">
        <v>3178</v>
      </c>
      <c r="D400" t="s">
        <v>36</v>
      </c>
      <c r="E400" t="s">
        <v>3177</v>
      </c>
      <c r="F400">
        <v>1</v>
      </c>
      <c r="G400" t="s">
        <v>2509</v>
      </c>
      <c r="H400" t="s">
        <v>3176</v>
      </c>
      <c r="I400" t="s">
        <v>3175</v>
      </c>
      <c r="J400">
        <v>0</v>
      </c>
      <c r="K400">
        <v>0</v>
      </c>
      <c r="L400" t="s">
        <v>3174</v>
      </c>
      <c r="M400">
        <v>2</v>
      </c>
      <c r="N400" t="s">
        <v>5436</v>
      </c>
      <c r="O400" t="s">
        <v>5437</v>
      </c>
      <c r="P400" t="s">
        <v>5438</v>
      </c>
      <c r="Q400">
        <v>0</v>
      </c>
      <c r="R400">
        <v>0</v>
      </c>
      <c r="W400" t="s">
        <v>5226</v>
      </c>
      <c r="Y400" s="82">
        <v>0.43807870370370372</v>
      </c>
      <c r="Z400">
        <v>550</v>
      </c>
      <c r="AA400" t="s">
        <v>408</v>
      </c>
      <c r="AB400" s="42" t="str">
        <f t="shared" si="6"/>
        <v>,,,,PRE-ACCOM,,19-20km/hr</v>
      </c>
    </row>
    <row r="401" spans="1:28" ht="16" x14ac:dyDescent="0.2">
      <c r="A401">
        <v>404</v>
      </c>
      <c r="B401">
        <v>404</v>
      </c>
      <c r="C401" t="s">
        <v>1730</v>
      </c>
      <c r="D401" t="s">
        <v>84</v>
      </c>
      <c r="E401" t="s">
        <v>1729</v>
      </c>
      <c r="F401">
        <v>1</v>
      </c>
      <c r="G401" t="s">
        <v>1728</v>
      </c>
      <c r="H401" t="s">
        <v>1727</v>
      </c>
      <c r="I401" t="s">
        <v>276</v>
      </c>
      <c r="J401">
        <v>1</v>
      </c>
      <c r="K401">
        <v>1</v>
      </c>
      <c r="L401" t="s">
        <v>1726</v>
      </c>
      <c r="M401">
        <v>2</v>
      </c>
      <c r="N401" t="s">
        <v>1725</v>
      </c>
      <c r="O401" t="s">
        <v>1724</v>
      </c>
      <c r="P401" t="s">
        <v>277</v>
      </c>
      <c r="Q401">
        <v>1</v>
      </c>
      <c r="R401">
        <v>1</v>
      </c>
      <c r="Y401" s="82">
        <v>0.30381944444444448</v>
      </c>
      <c r="Z401">
        <v>91</v>
      </c>
      <c r="AA401" t="s">
        <v>608</v>
      </c>
      <c r="AB401" s="42" t="str">
        <f t="shared" si="6"/>
        <v>,,,,,,13-14km/hr</v>
      </c>
    </row>
    <row r="402" spans="1:28" ht="16" x14ac:dyDescent="0.2">
      <c r="A402">
        <v>405</v>
      </c>
      <c r="B402">
        <v>405</v>
      </c>
      <c r="C402" t="s">
        <v>3783</v>
      </c>
      <c r="D402" t="s">
        <v>36</v>
      </c>
      <c r="E402" t="s">
        <v>3782</v>
      </c>
      <c r="F402">
        <v>1</v>
      </c>
      <c r="G402" t="s">
        <v>479</v>
      </c>
      <c r="H402" t="s">
        <v>3781</v>
      </c>
      <c r="I402" t="s">
        <v>3780</v>
      </c>
      <c r="J402">
        <v>1</v>
      </c>
      <c r="K402">
        <v>1</v>
      </c>
      <c r="L402" t="s">
        <v>3779</v>
      </c>
      <c r="M402">
        <v>2</v>
      </c>
      <c r="N402" t="s">
        <v>2050</v>
      </c>
      <c r="O402" t="s">
        <v>3778</v>
      </c>
      <c r="P402" t="s">
        <v>3777</v>
      </c>
      <c r="Q402">
        <v>0</v>
      </c>
      <c r="R402">
        <v>0</v>
      </c>
      <c r="Y402" s="82">
        <v>0.42679398148148145</v>
      </c>
      <c r="Z402">
        <v>511</v>
      </c>
      <c r="AA402" t="s">
        <v>408</v>
      </c>
      <c r="AB402" s="42" t="str">
        <f t="shared" si="6"/>
        <v>,,,,,,19-20km/hr</v>
      </c>
    </row>
    <row r="403" spans="1:28" ht="16" x14ac:dyDescent="0.2">
      <c r="A403">
        <v>406</v>
      </c>
      <c r="B403">
        <v>406</v>
      </c>
      <c r="C403" t="s">
        <v>1809</v>
      </c>
      <c r="D403" t="s">
        <v>36</v>
      </c>
      <c r="E403" t="s">
        <v>1808</v>
      </c>
      <c r="F403">
        <v>1</v>
      </c>
      <c r="G403" t="s">
        <v>1807</v>
      </c>
      <c r="H403" t="s">
        <v>1806</v>
      </c>
      <c r="I403" t="s">
        <v>1805</v>
      </c>
      <c r="J403">
        <v>0</v>
      </c>
      <c r="K403">
        <v>0</v>
      </c>
      <c r="L403" t="s">
        <v>1804</v>
      </c>
      <c r="M403">
        <v>2</v>
      </c>
      <c r="N403" t="s">
        <v>1803</v>
      </c>
      <c r="O403" t="s">
        <v>1802</v>
      </c>
      <c r="P403" t="s">
        <v>1801</v>
      </c>
      <c r="Q403">
        <v>0</v>
      </c>
      <c r="R403">
        <v>0</v>
      </c>
      <c r="V403" t="s">
        <v>5332</v>
      </c>
      <c r="W403" t="s">
        <v>5226</v>
      </c>
      <c r="Y403" s="82">
        <v>0.40277777777777773</v>
      </c>
      <c r="Z403">
        <v>429</v>
      </c>
      <c r="AA403" t="s">
        <v>399</v>
      </c>
      <c r="AB403" s="42" t="str">
        <f t="shared" si="6"/>
        <v>,,,AVIS UPGRADE,PRE-ACCOM,,17-18km/hr</v>
      </c>
    </row>
    <row r="404" spans="1:28" ht="16" x14ac:dyDescent="0.2">
      <c r="A404">
        <v>407</v>
      </c>
      <c r="B404">
        <v>407</v>
      </c>
      <c r="C404" t="s">
        <v>809</v>
      </c>
      <c r="D404" t="s">
        <v>84</v>
      </c>
      <c r="E404" t="s">
        <v>808</v>
      </c>
      <c r="F404">
        <v>1</v>
      </c>
      <c r="G404" t="s">
        <v>483</v>
      </c>
      <c r="H404" t="s">
        <v>807</v>
      </c>
      <c r="I404" t="s">
        <v>806</v>
      </c>
      <c r="J404">
        <v>0</v>
      </c>
      <c r="K404">
        <v>0</v>
      </c>
      <c r="L404" t="s">
        <v>805</v>
      </c>
      <c r="M404">
        <v>2</v>
      </c>
      <c r="N404" t="s">
        <v>552</v>
      </c>
      <c r="O404" t="s">
        <v>804</v>
      </c>
      <c r="P404" t="s">
        <v>803</v>
      </c>
      <c r="Q404">
        <v>0</v>
      </c>
      <c r="R404">
        <v>0</v>
      </c>
      <c r="W404" t="s">
        <v>5226</v>
      </c>
      <c r="Y404" s="82">
        <v>0.38802083333333331</v>
      </c>
      <c r="Z404">
        <v>379</v>
      </c>
      <c r="AA404" t="s">
        <v>399</v>
      </c>
      <c r="AB404" s="42" t="str">
        <f t="shared" si="6"/>
        <v>,,,,PRE-ACCOM,,17-18km/hr</v>
      </c>
    </row>
    <row r="405" spans="1:28" ht="16" x14ac:dyDescent="0.2">
      <c r="A405">
        <v>408</v>
      </c>
      <c r="B405">
        <v>408</v>
      </c>
      <c r="C405" t="s">
        <v>1320</v>
      </c>
      <c r="D405" t="s">
        <v>36</v>
      </c>
      <c r="E405" t="s">
        <v>1319</v>
      </c>
      <c r="F405">
        <v>1</v>
      </c>
      <c r="G405" t="s">
        <v>1318</v>
      </c>
      <c r="H405" t="s">
        <v>1317</v>
      </c>
      <c r="I405" t="s">
        <v>1316</v>
      </c>
      <c r="J405">
        <v>0</v>
      </c>
      <c r="K405">
        <v>0</v>
      </c>
      <c r="L405" t="s">
        <v>1315</v>
      </c>
      <c r="M405">
        <v>2</v>
      </c>
      <c r="N405" t="s">
        <v>1314</v>
      </c>
      <c r="O405" t="s">
        <v>1313</v>
      </c>
      <c r="P405" t="s">
        <v>1312</v>
      </c>
      <c r="Q405">
        <v>0</v>
      </c>
      <c r="R405">
        <v>0</v>
      </c>
      <c r="V405" t="s">
        <v>5332</v>
      </c>
      <c r="W405" t="s">
        <v>5226</v>
      </c>
      <c r="Y405" s="82">
        <v>0.40306712962962959</v>
      </c>
      <c r="Z405">
        <v>430</v>
      </c>
      <c r="AA405" t="s">
        <v>399</v>
      </c>
      <c r="AB405" s="42" t="str">
        <f t="shared" si="6"/>
        <v>,,,AVIS UPGRADE,PRE-ACCOM,,17-18km/hr</v>
      </c>
    </row>
    <row r="406" spans="1:28" ht="16" x14ac:dyDescent="0.2">
      <c r="A406">
        <v>409</v>
      </c>
      <c r="B406">
        <v>409</v>
      </c>
      <c r="C406" t="s">
        <v>818</v>
      </c>
      <c r="D406" t="s">
        <v>84</v>
      </c>
      <c r="E406" t="s">
        <v>817</v>
      </c>
      <c r="F406">
        <v>1</v>
      </c>
      <c r="G406" t="s">
        <v>816</v>
      </c>
      <c r="H406" t="s">
        <v>815</v>
      </c>
      <c r="I406" t="s">
        <v>814</v>
      </c>
      <c r="J406">
        <v>0</v>
      </c>
      <c r="K406">
        <v>0</v>
      </c>
      <c r="L406" t="s">
        <v>813</v>
      </c>
      <c r="M406">
        <v>2</v>
      </c>
      <c r="N406" t="s">
        <v>812</v>
      </c>
      <c r="O406" t="s">
        <v>811</v>
      </c>
      <c r="P406" t="s">
        <v>810</v>
      </c>
      <c r="Q406">
        <v>0</v>
      </c>
      <c r="R406">
        <v>0</v>
      </c>
      <c r="W406" t="s">
        <v>5226</v>
      </c>
      <c r="Y406" s="82">
        <v>0.3263888888888889</v>
      </c>
      <c r="Z406">
        <v>168</v>
      </c>
      <c r="AA406" t="s">
        <v>441</v>
      </c>
      <c r="AB406" s="42" t="str">
        <f t="shared" si="6"/>
        <v>,,,,PRE-ACCOM,,15-16km/hr</v>
      </c>
    </row>
    <row r="407" spans="1:28" ht="16" x14ac:dyDescent="0.2">
      <c r="A407">
        <v>410</v>
      </c>
      <c r="B407">
        <v>410</v>
      </c>
      <c r="C407" t="s">
        <v>827</v>
      </c>
      <c r="D407" t="s">
        <v>84</v>
      </c>
      <c r="E407" t="s">
        <v>826</v>
      </c>
      <c r="F407">
        <v>1</v>
      </c>
      <c r="G407" t="s">
        <v>825</v>
      </c>
      <c r="H407" t="s">
        <v>824</v>
      </c>
      <c r="I407" t="s">
        <v>823</v>
      </c>
      <c r="J407">
        <v>0</v>
      </c>
      <c r="K407">
        <v>0</v>
      </c>
      <c r="L407" t="s">
        <v>822</v>
      </c>
      <c r="M407">
        <v>2</v>
      </c>
      <c r="N407" t="s">
        <v>821</v>
      </c>
      <c r="O407" t="s">
        <v>820</v>
      </c>
      <c r="P407" t="s">
        <v>819</v>
      </c>
      <c r="Q407">
        <v>0</v>
      </c>
      <c r="R407">
        <v>0</v>
      </c>
      <c r="W407" t="s">
        <v>5226</v>
      </c>
      <c r="Y407" s="82">
        <v>0.32667824074074076</v>
      </c>
      <c r="Z407">
        <v>169</v>
      </c>
      <c r="AA407" t="s">
        <v>441</v>
      </c>
      <c r="AB407" s="42" t="str">
        <f t="shared" si="6"/>
        <v>,,,,PRE-ACCOM,,15-16km/hr</v>
      </c>
    </row>
    <row r="408" spans="1:28" ht="16" x14ac:dyDescent="0.2">
      <c r="A408">
        <v>411</v>
      </c>
      <c r="B408">
        <v>411</v>
      </c>
      <c r="C408" t="s">
        <v>3791</v>
      </c>
      <c r="D408" t="s">
        <v>36</v>
      </c>
      <c r="E408" t="s">
        <v>3790</v>
      </c>
      <c r="F408">
        <v>1</v>
      </c>
      <c r="G408" t="s">
        <v>1468</v>
      </c>
      <c r="H408" t="s">
        <v>3789</v>
      </c>
      <c r="I408" t="s">
        <v>3788</v>
      </c>
      <c r="J408">
        <v>0</v>
      </c>
      <c r="K408">
        <v>0</v>
      </c>
      <c r="L408" t="s">
        <v>3787</v>
      </c>
      <c r="M408">
        <v>2</v>
      </c>
      <c r="N408" t="s">
        <v>3786</v>
      </c>
      <c r="O408" t="s">
        <v>3785</v>
      </c>
      <c r="P408" t="s">
        <v>3784</v>
      </c>
      <c r="Q408">
        <v>0</v>
      </c>
      <c r="R408">
        <v>0</v>
      </c>
      <c r="X408" t="s">
        <v>5228</v>
      </c>
      <c r="Y408" s="82">
        <v>0.45717592592592587</v>
      </c>
      <c r="Z408">
        <v>616</v>
      </c>
      <c r="AA408" t="s">
        <v>598</v>
      </c>
      <c r="AB408" s="42" t="str">
        <f t="shared" si="6"/>
        <v>,,,,,COACH TRANSFER,21-22km/hr</v>
      </c>
    </row>
    <row r="409" spans="1:28" ht="16" x14ac:dyDescent="0.2">
      <c r="A409">
        <v>412</v>
      </c>
      <c r="B409">
        <v>412</v>
      </c>
      <c r="C409" t="s">
        <v>3702</v>
      </c>
      <c r="D409" t="s">
        <v>36</v>
      </c>
      <c r="E409" t="s">
        <v>3701</v>
      </c>
      <c r="F409">
        <v>1</v>
      </c>
      <c r="G409" t="s">
        <v>2433</v>
      </c>
      <c r="H409" t="s">
        <v>3700</v>
      </c>
      <c r="I409" t="s">
        <v>3699</v>
      </c>
      <c r="J409">
        <v>0</v>
      </c>
      <c r="K409">
        <v>0</v>
      </c>
      <c r="L409" t="s">
        <v>3698</v>
      </c>
      <c r="M409">
        <v>2</v>
      </c>
      <c r="N409" t="s">
        <v>3697</v>
      </c>
      <c r="O409" t="s">
        <v>3696</v>
      </c>
      <c r="P409" t="s">
        <v>3695</v>
      </c>
      <c r="Q409">
        <v>0</v>
      </c>
      <c r="R409">
        <v>0</v>
      </c>
      <c r="V409" t="s">
        <v>5332</v>
      </c>
      <c r="Y409" s="82">
        <v>0.45688657407407413</v>
      </c>
      <c r="Z409">
        <v>615</v>
      </c>
      <c r="AA409" t="s">
        <v>598</v>
      </c>
      <c r="AB409" s="42" t="str">
        <f t="shared" si="6"/>
        <v>,,,AVIS UPGRADE,,,21-22km/hr</v>
      </c>
    </row>
    <row r="410" spans="1:28" ht="16" x14ac:dyDescent="0.2">
      <c r="A410">
        <v>413</v>
      </c>
      <c r="B410">
        <v>413</v>
      </c>
      <c r="C410" t="s">
        <v>3215</v>
      </c>
      <c r="D410" t="s">
        <v>36</v>
      </c>
      <c r="E410" t="s">
        <v>3214</v>
      </c>
      <c r="F410">
        <v>1</v>
      </c>
      <c r="G410" t="s">
        <v>460</v>
      </c>
      <c r="H410" t="s">
        <v>3213</v>
      </c>
      <c r="I410" t="s">
        <v>3212</v>
      </c>
      <c r="J410">
        <v>0</v>
      </c>
      <c r="K410">
        <v>0</v>
      </c>
      <c r="L410" t="s">
        <v>3211</v>
      </c>
      <c r="M410">
        <v>2</v>
      </c>
      <c r="N410" t="s">
        <v>410</v>
      </c>
      <c r="O410" t="s">
        <v>3210</v>
      </c>
      <c r="P410" t="s">
        <v>272</v>
      </c>
      <c r="Q410">
        <v>1</v>
      </c>
      <c r="R410">
        <v>1</v>
      </c>
      <c r="Y410" s="82">
        <v>0.40335648148148145</v>
      </c>
      <c r="Z410">
        <v>431</v>
      </c>
      <c r="AA410" t="s">
        <v>399</v>
      </c>
      <c r="AB410" s="42" t="str">
        <f t="shared" si="6"/>
        <v>,,,,,,17-18km/hr</v>
      </c>
    </row>
    <row r="411" spans="1:28" ht="16" x14ac:dyDescent="0.2">
      <c r="A411">
        <v>414</v>
      </c>
      <c r="B411">
        <v>414</v>
      </c>
      <c r="C411" t="s">
        <v>5439</v>
      </c>
      <c r="D411" t="s">
        <v>36</v>
      </c>
      <c r="E411" t="s">
        <v>5008</v>
      </c>
      <c r="F411">
        <v>1</v>
      </c>
      <c r="G411" t="s">
        <v>5009</v>
      </c>
      <c r="H411" t="s">
        <v>5010</v>
      </c>
      <c r="I411" t="s">
        <v>5011</v>
      </c>
      <c r="J411">
        <v>0</v>
      </c>
      <c r="K411">
        <v>0</v>
      </c>
      <c r="L411" t="s">
        <v>5012</v>
      </c>
      <c r="M411">
        <v>2</v>
      </c>
      <c r="N411" t="s">
        <v>4534</v>
      </c>
      <c r="O411" t="s">
        <v>5013</v>
      </c>
      <c r="P411" t="s">
        <v>5014</v>
      </c>
      <c r="Q411">
        <v>0</v>
      </c>
      <c r="R411">
        <v>0</v>
      </c>
      <c r="Y411" s="82">
        <v>0.29716435185185186</v>
      </c>
      <c r="Z411">
        <v>68</v>
      </c>
      <c r="AB411" s="42" t="str">
        <f t="shared" si="6"/>
        <v>,,,,,,</v>
      </c>
    </row>
    <row r="412" spans="1:28" ht="16" x14ac:dyDescent="0.2">
      <c r="A412">
        <v>415</v>
      </c>
      <c r="B412">
        <v>415</v>
      </c>
      <c r="C412" t="s">
        <v>3603</v>
      </c>
      <c r="D412" t="s">
        <v>36</v>
      </c>
      <c r="E412" t="s">
        <v>3602</v>
      </c>
      <c r="F412">
        <v>1</v>
      </c>
      <c r="G412" t="s">
        <v>696</v>
      </c>
      <c r="H412" t="s">
        <v>3601</v>
      </c>
      <c r="I412" t="s">
        <v>3600</v>
      </c>
      <c r="J412">
        <v>0</v>
      </c>
      <c r="K412">
        <v>0</v>
      </c>
      <c r="L412" t="s">
        <v>3599</v>
      </c>
      <c r="M412">
        <v>2</v>
      </c>
      <c r="N412" t="s">
        <v>1412</v>
      </c>
      <c r="O412" t="s">
        <v>3598</v>
      </c>
      <c r="P412" t="s">
        <v>3597</v>
      </c>
      <c r="Q412">
        <v>1</v>
      </c>
      <c r="R412">
        <v>1</v>
      </c>
      <c r="Y412" s="82">
        <v>0.40364583333333331</v>
      </c>
      <c r="Z412">
        <v>432</v>
      </c>
      <c r="AA412" t="s">
        <v>399</v>
      </c>
      <c r="AB412" s="42" t="str">
        <f t="shared" si="6"/>
        <v>,,,,,,17-18km/hr</v>
      </c>
    </row>
    <row r="413" spans="1:28" ht="16" x14ac:dyDescent="0.2">
      <c r="A413">
        <v>416</v>
      </c>
      <c r="B413">
        <v>416</v>
      </c>
      <c r="C413" t="s">
        <v>5015</v>
      </c>
      <c r="D413" t="s">
        <v>36</v>
      </c>
      <c r="E413" t="s">
        <v>5016</v>
      </c>
      <c r="F413">
        <v>1</v>
      </c>
      <c r="G413" t="s">
        <v>1016</v>
      </c>
      <c r="H413" t="s">
        <v>5017</v>
      </c>
      <c r="I413" t="s">
        <v>5018</v>
      </c>
      <c r="J413">
        <v>0</v>
      </c>
      <c r="K413">
        <v>0</v>
      </c>
      <c r="L413" t="s">
        <v>5019</v>
      </c>
      <c r="M413">
        <v>2</v>
      </c>
      <c r="N413" t="s">
        <v>1575</v>
      </c>
      <c r="O413" t="s">
        <v>421</v>
      </c>
      <c r="P413" t="s">
        <v>5020</v>
      </c>
      <c r="Q413">
        <v>0</v>
      </c>
      <c r="R413">
        <v>0</v>
      </c>
      <c r="X413" t="s">
        <v>5228</v>
      </c>
      <c r="Y413" s="82">
        <v>0.36574074074074076</v>
      </c>
      <c r="Z413">
        <v>302</v>
      </c>
      <c r="AB413" s="42" t="str">
        <f t="shared" si="6"/>
        <v>,,,,,COACH TRANSFER,</v>
      </c>
    </row>
    <row r="414" spans="1:28" ht="16" x14ac:dyDescent="0.2">
      <c r="A414">
        <v>417</v>
      </c>
      <c r="B414">
        <v>417</v>
      </c>
      <c r="C414" t="s">
        <v>3843</v>
      </c>
      <c r="D414" t="s">
        <v>36</v>
      </c>
      <c r="E414" t="s">
        <v>3842</v>
      </c>
      <c r="F414">
        <v>1</v>
      </c>
      <c r="G414" t="s">
        <v>1904</v>
      </c>
      <c r="H414" t="s">
        <v>3841</v>
      </c>
      <c r="I414" t="s">
        <v>3840</v>
      </c>
      <c r="J414">
        <v>0</v>
      </c>
      <c r="K414">
        <v>0</v>
      </c>
      <c r="L414" t="s">
        <v>3839</v>
      </c>
      <c r="M414">
        <v>2</v>
      </c>
      <c r="N414" t="s">
        <v>3838</v>
      </c>
      <c r="O414" t="s">
        <v>3837</v>
      </c>
      <c r="P414" t="s">
        <v>3836</v>
      </c>
      <c r="Q414">
        <v>0</v>
      </c>
      <c r="R414">
        <v>0</v>
      </c>
      <c r="Y414" s="82">
        <v>0.40393518518518517</v>
      </c>
      <c r="Z414">
        <v>433</v>
      </c>
      <c r="AA414" t="s">
        <v>399</v>
      </c>
      <c r="AB414" s="42" t="str">
        <f t="shared" si="6"/>
        <v>,,,,,,17-18km/hr</v>
      </c>
    </row>
    <row r="415" spans="1:28" ht="16" x14ac:dyDescent="0.2">
      <c r="A415">
        <v>418</v>
      </c>
      <c r="B415">
        <v>418</v>
      </c>
      <c r="C415" t="s">
        <v>3511</v>
      </c>
      <c r="D415" t="s">
        <v>36</v>
      </c>
      <c r="E415" t="s">
        <v>3510</v>
      </c>
      <c r="F415">
        <v>1</v>
      </c>
      <c r="G415" t="s">
        <v>1372</v>
      </c>
      <c r="H415" t="s">
        <v>1718</v>
      </c>
      <c r="I415" t="s">
        <v>3509</v>
      </c>
      <c r="J415">
        <v>0</v>
      </c>
      <c r="K415">
        <v>0</v>
      </c>
      <c r="L415" t="s">
        <v>3508</v>
      </c>
      <c r="M415">
        <v>2</v>
      </c>
      <c r="N415" t="s">
        <v>3507</v>
      </c>
      <c r="O415" t="s">
        <v>1718</v>
      </c>
      <c r="P415" t="s">
        <v>3506</v>
      </c>
      <c r="Q415">
        <v>0</v>
      </c>
      <c r="R415">
        <v>0</v>
      </c>
      <c r="W415" t="s">
        <v>5226</v>
      </c>
      <c r="Y415" s="82">
        <v>0.34114583333333331</v>
      </c>
      <c r="Z415">
        <v>218</v>
      </c>
      <c r="AA415" t="s">
        <v>441</v>
      </c>
      <c r="AB415" s="42" t="str">
        <f t="shared" si="6"/>
        <v>,,,,PRE-ACCOM,,15-16km/hr</v>
      </c>
    </row>
    <row r="416" spans="1:28" ht="16" x14ac:dyDescent="0.2">
      <c r="A416">
        <v>419</v>
      </c>
      <c r="B416">
        <v>419</v>
      </c>
      <c r="C416" t="s">
        <v>1512</v>
      </c>
      <c r="D416" t="s">
        <v>36</v>
      </c>
      <c r="E416" t="s">
        <v>1511</v>
      </c>
      <c r="F416">
        <v>1</v>
      </c>
      <c r="G416" t="s">
        <v>1510</v>
      </c>
      <c r="H416" t="s">
        <v>1509</v>
      </c>
      <c r="I416" t="s">
        <v>1508</v>
      </c>
      <c r="J416">
        <v>1</v>
      </c>
      <c r="K416">
        <v>1</v>
      </c>
      <c r="L416" t="s">
        <v>1507</v>
      </c>
      <c r="M416">
        <v>2</v>
      </c>
      <c r="N416" t="s">
        <v>1506</v>
      </c>
      <c r="O416" t="s">
        <v>1505</v>
      </c>
      <c r="P416" t="s">
        <v>1504</v>
      </c>
      <c r="Q416">
        <v>1</v>
      </c>
      <c r="R416">
        <v>1</v>
      </c>
      <c r="Y416" s="82">
        <v>0.34143518518518517</v>
      </c>
      <c r="Z416">
        <v>219</v>
      </c>
      <c r="AA416" t="s">
        <v>441</v>
      </c>
      <c r="AB416" s="42" t="str">
        <f t="shared" si="6"/>
        <v>,,,,,,15-16km/hr</v>
      </c>
    </row>
    <row r="417" spans="1:28" ht="16" x14ac:dyDescent="0.2">
      <c r="A417">
        <v>420</v>
      </c>
      <c r="B417">
        <v>420</v>
      </c>
      <c r="C417" t="s">
        <v>5440</v>
      </c>
      <c r="D417" t="s">
        <v>36</v>
      </c>
      <c r="E417" t="s">
        <v>2584</v>
      </c>
      <c r="F417">
        <v>1</v>
      </c>
      <c r="G417" t="s">
        <v>2583</v>
      </c>
      <c r="H417" t="s">
        <v>2582</v>
      </c>
      <c r="I417" t="s">
        <v>2581</v>
      </c>
      <c r="J417">
        <v>0</v>
      </c>
      <c r="K417">
        <v>0</v>
      </c>
      <c r="L417" t="s">
        <v>2580</v>
      </c>
      <c r="M417">
        <v>2</v>
      </c>
      <c r="N417" t="s">
        <v>1714</v>
      </c>
      <c r="O417" t="s">
        <v>2579</v>
      </c>
      <c r="P417" t="s">
        <v>2578</v>
      </c>
      <c r="Q417">
        <v>0</v>
      </c>
      <c r="R417">
        <v>0</v>
      </c>
      <c r="Y417" s="82">
        <v>0.28790509259259262</v>
      </c>
      <c r="Z417">
        <v>36</v>
      </c>
      <c r="AA417" t="s">
        <v>476</v>
      </c>
      <c r="AB417" s="42" t="str">
        <f t="shared" si="6"/>
        <v>,,,,,,12km/hr</v>
      </c>
    </row>
    <row r="418" spans="1:28" ht="16" x14ac:dyDescent="0.2">
      <c r="A418">
        <v>421</v>
      </c>
      <c r="B418">
        <v>421</v>
      </c>
      <c r="C418" t="s">
        <v>2438</v>
      </c>
      <c r="D418" t="s">
        <v>36</v>
      </c>
      <c r="E418" t="s">
        <v>2437</v>
      </c>
      <c r="F418">
        <v>1</v>
      </c>
      <c r="G418" t="s">
        <v>1123</v>
      </c>
      <c r="H418" t="s">
        <v>2436</v>
      </c>
      <c r="I418" t="s">
        <v>2435</v>
      </c>
      <c r="J418">
        <v>0</v>
      </c>
      <c r="K418">
        <v>0</v>
      </c>
      <c r="L418" t="s">
        <v>2434</v>
      </c>
      <c r="M418">
        <v>2</v>
      </c>
      <c r="N418" t="s">
        <v>2433</v>
      </c>
      <c r="O418" t="s">
        <v>2432</v>
      </c>
      <c r="P418" t="s">
        <v>2431</v>
      </c>
      <c r="Q418">
        <v>0</v>
      </c>
      <c r="R418">
        <v>0</v>
      </c>
      <c r="Y418" s="82">
        <v>0.40422453703703703</v>
      </c>
      <c r="Z418">
        <v>434</v>
      </c>
      <c r="AA418" t="s">
        <v>399</v>
      </c>
      <c r="AB418" s="42" t="str">
        <f t="shared" si="6"/>
        <v>,,,,,,17-18km/hr</v>
      </c>
    </row>
    <row r="419" spans="1:28" ht="16" x14ac:dyDescent="0.2">
      <c r="A419">
        <v>422</v>
      </c>
      <c r="B419">
        <v>422</v>
      </c>
      <c r="C419" t="s">
        <v>4577</v>
      </c>
      <c r="D419" t="s">
        <v>36</v>
      </c>
      <c r="E419" t="s">
        <v>4576</v>
      </c>
      <c r="F419">
        <v>1</v>
      </c>
      <c r="G419" t="s">
        <v>792</v>
      </c>
      <c r="H419" t="s">
        <v>4575</v>
      </c>
      <c r="I419" t="s">
        <v>4574</v>
      </c>
      <c r="J419">
        <v>0</v>
      </c>
      <c r="K419">
        <v>0</v>
      </c>
      <c r="L419" t="s">
        <v>4573</v>
      </c>
      <c r="M419">
        <v>2</v>
      </c>
      <c r="N419" t="s">
        <v>696</v>
      </c>
      <c r="O419" t="s">
        <v>3359</v>
      </c>
      <c r="P419" t="s">
        <v>4572</v>
      </c>
      <c r="Q419">
        <v>1</v>
      </c>
      <c r="R419">
        <v>2</v>
      </c>
      <c r="Y419" s="82">
        <v>0.4375</v>
      </c>
      <c r="Z419">
        <v>548</v>
      </c>
      <c r="AA419" t="s">
        <v>408</v>
      </c>
      <c r="AB419" s="42" t="str">
        <f t="shared" si="6"/>
        <v>,,,,,,19-20km/hr</v>
      </c>
    </row>
    <row r="420" spans="1:28" ht="16" x14ac:dyDescent="0.2">
      <c r="A420">
        <v>423</v>
      </c>
      <c r="B420">
        <v>423</v>
      </c>
      <c r="C420" t="s">
        <v>3369</v>
      </c>
      <c r="D420" t="s">
        <v>36</v>
      </c>
      <c r="E420" t="s">
        <v>3368</v>
      </c>
      <c r="F420">
        <v>1</v>
      </c>
      <c r="G420" t="s">
        <v>3367</v>
      </c>
      <c r="H420" t="s">
        <v>3366</v>
      </c>
      <c r="I420" t="s">
        <v>182</v>
      </c>
      <c r="J420">
        <v>1</v>
      </c>
      <c r="K420">
        <v>1</v>
      </c>
      <c r="L420" t="s">
        <v>3365</v>
      </c>
      <c r="M420">
        <v>2</v>
      </c>
      <c r="N420" t="s">
        <v>696</v>
      </c>
      <c r="O420" t="s">
        <v>3364</v>
      </c>
      <c r="P420" t="s">
        <v>3363</v>
      </c>
      <c r="Q420">
        <v>0</v>
      </c>
      <c r="R420">
        <v>0</v>
      </c>
      <c r="X420" t="s">
        <v>5228</v>
      </c>
      <c r="Y420" s="82">
        <v>0.4045138888888889</v>
      </c>
      <c r="Z420">
        <v>435</v>
      </c>
      <c r="AA420" t="s">
        <v>399</v>
      </c>
      <c r="AB420" s="42" t="str">
        <f t="shared" si="6"/>
        <v>,,,,,COACH TRANSFER,17-18km/hr</v>
      </c>
    </row>
    <row r="421" spans="1:28" ht="16" x14ac:dyDescent="0.2">
      <c r="A421">
        <v>424</v>
      </c>
      <c r="B421">
        <v>424</v>
      </c>
      <c r="C421" t="s">
        <v>2844</v>
      </c>
      <c r="D421" t="s">
        <v>36</v>
      </c>
      <c r="E421" t="s">
        <v>2843</v>
      </c>
      <c r="F421">
        <v>1</v>
      </c>
      <c r="G421" t="s">
        <v>1815</v>
      </c>
      <c r="H421" t="s">
        <v>2842</v>
      </c>
      <c r="I421" t="s">
        <v>2841</v>
      </c>
      <c r="J421">
        <v>0</v>
      </c>
      <c r="K421">
        <v>1</v>
      </c>
      <c r="L421" t="s">
        <v>2840</v>
      </c>
      <c r="M421">
        <v>2</v>
      </c>
      <c r="N421" t="s">
        <v>543</v>
      </c>
      <c r="O421" t="s">
        <v>2839</v>
      </c>
      <c r="P421" t="s">
        <v>2838</v>
      </c>
      <c r="Q421">
        <v>0</v>
      </c>
      <c r="R421">
        <v>0</v>
      </c>
      <c r="W421" t="s">
        <v>5226</v>
      </c>
      <c r="Y421" s="82">
        <v>0.34172453703703703</v>
      </c>
      <c r="Z421">
        <v>220</v>
      </c>
      <c r="AA421" t="s">
        <v>441</v>
      </c>
      <c r="AB421" s="42" t="str">
        <f t="shared" si="6"/>
        <v>,,,,PRE-ACCOM,,15-16km/hr</v>
      </c>
    </row>
    <row r="422" spans="1:28" ht="16" x14ac:dyDescent="0.2">
      <c r="A422">
        <v>425</v>
      </c>
      <c r="B422">
        <v>425</v>
      </c>
      <c r="C422" t="s">
        <v>3354</v>
      </c>
      <c r="D422" t="s">
        <v>36</v>
      </c>
      <c r="E422" t="s">
        <v>3353</v>
      </c>
      <c r="F422">
        <v>1</v>
      </c>
      <c r="G422" t="s">
        <v>3352</v>
      </c>
      <c r="H422" t="s">
        <v>3351</v>
      </c>
      <c r="I422" t="s">
        <v>309</v>
      </c>
      <c r="J422">
        <v>2</v>
      </c>
      <c r="K422">
        <v>2</v>
      </c>
      <c r="L422" t="s">
        <v>3350</v>
      </c>
      <c r="M422">
        <v>2</v>
      </c>
      <c r="N422" t="s">
        <v>838</v>
      </c>
      <c r="O422" t="s">
        <v>3349</v>
      </c>
      <c r="P422" t="s">
        <v>3348</v>
      </c>
      <c r="Q422">
        <v>1</v>
      </c>
      <c r="R422">
        <v>1</v>
      </c>
      <c r="Y422" s="82">
        <v>0.3420138888888889</v>
      </c>
      <c r="Z422">
        <v>221</v>
      </c>
      <c r="AA422" t="s">
        <v>441</v>
      </c>
      <c r="AB422" s="42" t="str">
        <f t="shared" si="6"/>
        <v>,,,,,,15-16km/hr</v>
      </c>
    </row>
    <row r="423" spans="1:28" ht="16" x14ac:dyDescent="0.2">
      <c r="A423">
        <v>426</v>
      </c>
      <c r="B423">
        <v>426</v>
      </c>
      <c r="C423" t="s">
        <v>3334</v>
      </c>
      <c r="D423" t="s">
        <v>36</v>
      </c>
      <c r="E423" t="s">
        <v>3333</v>
      </c>
      <c r="F423">
        <v>1</v>
      </c>
      <c r="G423" t="s">
        <v>3332</v>
      </c>
      <c r="H423" t="s">
        <v>684</v>
      </c>
      <c r="I423" t="s">
        <v>3331</v>
      </c>
      <c r="J423">
        <v>0</v>
      </c>
      <c r="K423">
        <v>0</v>
      </c>
      <c r="L423" t="s">
        <v>3330</v>
      </c>
      <c r="M423">
        <v>2</v>
      </c>
      <c r="N423" t="s">
        <v>2084</v>
      </c>
      <c r="O423" t="s">
        <v>2406</v>
      </c>
      <c r="P423" t="s">
        <v>3329</v>
      </c>
      <c r="Q423">
        <v>0</v>
      </c>
      <c r="R423">
        <v>0</v>
      </c>
      <c r="Y423" s="82">
        <v>0.40480324074074076</v>
      </c>
      <c r="Z423">
        <v>436</v>
      </c>
      <c r="AA423" t="s">
        <v>399</v>
      </c>
      <c r="AB423" s="42" t="str">
        <f t="shared" si="6"/>
        <v>,,,,,,17-18km/hr</v>
      </c>
    </row>
    <row r="424" spans="1:28" ht="16" x14ac:dyDescent="0.2">
      <c r="A424">
        <v>427</v>
      </c>
      <c r="B424">
        <v>427</v>
      </c>
      <c r="C424" t="s">
        <v>5021</v>
      </c>
      <c r="D424" t="s">
        <v>36</v>
      </c>
      <c r="E424" t="s">
        <v>5022</v>
      </c>
      <c r="F424">
        <v>1</v>
      </c>
      <c r="G424" t="s">
        <v>2050</v>
      </c>
      <c r="H424" t="s">
        <v>5023</v>
      </c>
      <c r="I424" t="s">
        <v>5024</v>
      </c>
      <c r="J424">
        <v>0</v>
      </c>
      <c r="K424">
        <v>0</v>
      </c>
      <c r="L424" t="s">
        <v>5025</v>
      </c>
      <c r="M424">
        <v>2</v>
      </c>
      <c r="N424" t="s">
        <v>2411</v>
      </c>
      <c r="O424" t="s">
        <v>5026</v>
      </c>
      <c r="P424" t="s">
        <v>5027</v>
      </c>
      <c r="Q424">
        <v>0</v>
      </c>
      <c r="R424">
        <v>0</v>
      </c>
      <c r="X424" t="s">
        <v>5228</v>
      </c>
      <c r="Y424" s="82">
        <v>0.36834490740740744</v>
      </c>
      <c r="Z424">
        <v>311</v>
      </c>
      <c r="AB424" s="42" t="str">
        <f t="shared" si="6"/>
        <v>,,,,,COACH TRANSFER,</v>
      </c>
    </row>
    <row r="425" spans="1:28" ht="16" x14ac:dyDescent="0.2">
      <c r="A425">
        <v>428</v>
      </c>
      <c r="B425">
        <v>428</v>
      </c>
      <c r="C425" t="s">
        <v>2791</v>
      </c>
      <c r="D425" t="s">
        <v>36</v>
      </c>
      <c r="E425" t="s">
        <v>2790</v>
      </c>
      <c r="F425">
        <v>1</v>
      </c>
      <c r="G425" t="s">
        <v>2588</v>
      </c>
      <c r="H425" t="s">
        <v>2789</v>
      </c>
      <c r="I425" t="s">
        <v>2788</v>
      </c>
      <c r="J425">
        <v>1</v>
      </c>
      <c r="K425">
        <v>1</v>
      </c>
      <c r="L425" t="s">
        <v>2787</v>
      </c>
      <c r="M425">
        <v>2</v>
      </c>
      <c r="N425" t="s">
        <v>2786</v>
      </c>
      <c r="O425" t="s">
        <v>2785</v>
      </c>
      <c r="P425" t="s">
        <v>2784</v>
      </c>
      <c r="Q425">
        <v>0</v>
      </c>
      <c r="R425">
        <v>0</v>
      </c>
      <c r="Y425" s="82">
        <v>0.29803240740740738</v>
      </c>
      <c r="Z425">
        <v>71</v>
      </c>
      <c r="AA425" t="s">
        <v>441</v>
      </c>
      <c r="AB425" s="42" t="str">
        <f t="shared" si="6"/>
        <v>,,,,,,15-16km/hr</v>
      </c>
    </row>
    <row r="426" spans="1:28" ht="16" x14ac:dyDescent="0.2">
      <c r="A426">
        <v>429</v>
      </c>
      <c r="B426">
        <v>429</v>
      </c>
      <c r="C426" t="s">
        <v>3162</v>
      </c>
      <c r="D426" t="s">
        <v>36</v>
      </c>
      <c r="E426" t="s">
        <v>3161</v>
      </c>
      <c r="F426">
        <v>1</v>
      </c>
      <c r="G426" t="s">
        <v>3160</v>
      </c>
      <c r="H426" t="s">
        <v>3159</v>
      </c>
      <c r="I426" t="s">
        <v>3158</v>
      </c>
      <c r="J426">
        <v>0</v>
      </c>
      <c r="K426">
        <v>0</v>
      </c>
      <c r="L426" t="s">
        <v>3157</v>
      </c>
      <c r="M426">
        <v>2</v>
      </c>
      <c r="N426" t="s">
        <v>3156</v>
      </c>
      <c r="O426" t="s">
        <v>3155</v>
      </c>
      <c r="P426" t="s">
        <v>3154</v>
      </c>
      <c r="Q426">
        <v>0</v>
      </c>
      <c r="R426">
        <v>0</v>
      </c>
      <c r="Y426" s="82">
        <v>0.42881944444444442</v>
      </c>
      <c r="Z426">
        <v>518</v>
      </c>
      <c r="AA426" t="s">
        <v>408</v>
      </c>
      <c r="AB426" s="42" t="str">
        <f t="shared" si="6"/>
        <v>,,,,,,19-20km/hr</v>
      </c>
    </row>
    <row r="427" spans="1:28" ht="16" x14ac:dyDescent="0.2">
      <c r="A427">
        <v>430</v>
      </c>
      <c r="B427">
        <v>430</v>
      </c>
      <c r="C427" t="s">
        <v>1241</v>
      </c>
      <c r="D427" t="s">
        <v>36</v>
      </c>
      <c r="E427" t="s">
        <v>1240</v>
      </c>
      <c r="F427">
        <v>1</v>
      </c>
      <c r="G427" t="s">
        <v>956</v>
      </c>
      <c r="H427" t="s">
        <v>1239</v>
      </c>
      <c r="I427" t="s">
        <v>1238</v>
      </c>
      <c r="J427">
        <v>0</v>
      </c>
      <c r="K427">
        <v>0</v>
      </c>
      <c r="L427" t="s">
        <v>1237</v>
      </c>
      <c r="M427">
        <v>2</v>
      </c>
      <c r="N427" t="s">
        <v>1236</v>
      </c>
      <c r="O427" t="s">
        <v>1235</v>
      </c>
      <c r="P427" t="s">
        <v>1234</v>
      </c>
      <c r="Q427">
        <v>0</v>
      </c>
      <c r="R427">
        <v>0</v>
      </c>
      <c r="T427" t="s">
        <v>5310</v>
      </c>
      <c r="Y427" s="82">
        <v>0.45659722222222227</v>
      </c>
      <c r="Z427">
        <v>614</v>
      </c>
      <c r="AA427" t="s">
        <v>598</v>
      </c>
      <c r="AB427" s="42" t="str">
        <f t="shared" si="6"/>
        <v>,ABSA PRIDE,,,,,21-22km/hr</v>
      </c>
    </row>
    <row r="428" spans="1:28" ht="16" x14ac:dyDescent="0.2">
      <c r="A428">
        <v>431</v>
      </c>
      <c r="B428">
        <v>431</v>
      </c>
      <c r="C428" t="s">
        <v>2681</v>
      </c>
      <c r="D428" t="s">
        <v>36</v>
      </c>
      <c r="E428" t="s">
        <v>2680</v>
      </c>
      <c r="F428">
        <v>1</v>
      </c>
      <c r="G428" t="s">
        <v>1883</v>
      </c>
      <c r="H428" t="s">
        <v>2679</v>
      </c>
      <c r="I428" t="s">
        <v>2678</v>
      </c>
      <c r="J428">
        <v>1</v>
      </c>
      <c r="K428">
        <v>1</v>
      </c>
      <c r="L428" t="s">
        <v>2677</v>
      </c>
      <c r="M428">
        <v>2</v>
      </c>
      <c r="N428" t="s">
        <v>578</v>
      </c>
      <c r="O428" t="s">
        <v>2676</v>
      </c>
      <c r="P428" t="s">
        <v>2675</v>
      </c>
      <c r="Q428">
        <v>0</v>
      </c>
      <c r="R428">
        <v>0</v>
      </c>
      <c r="V428" t="s">
        <v>5332</v>
      </c>
      <c r="Y428" s="82">
        <v>0.34259259259259256</v>
      </c>
      <c r="Z428">
        <v>223</v>
      </c>
      <c r="AA428" t="s">
        <v>441</v>
      </c>
      <c r="AB428" s="42" t="str">
        <f t="shared" si="6"/>
        <v>,,,AVIS UPGRADE,,,15-16km/hr</v>
      </c>
    </row>
    <row r="429" spans="1:28" ht="16" x14ac:dyDescent="0.2">
      <c r="A429">
        <v>432</v>
      </c>
      <c r="B429">
        <v>432</v>
      </c>
      <c r="C429" t="s">
        <v>3133</v>
      </c>
      <c r="D429" t="s">
        <v>36</v>
      </c>
      <c r="E429" t="s">
        <v>3132</v>
      </c>
      <c r="F429">
        <v>1</v>
      </c>
      <c r="G429" t="s">
        <v>3131</v>
      </c>
      <c r="H429" t="s">
        <v>3130</v>
      </c>
      <c r="I429" t="s">
        <v>3129</v>
      </c>
      <c r="J429">
        <v>1</v>
      </c>
      <c r="K429">
        <v>1</v>
      </c>
      <c r="L429" t="s">
        <v>3128</v>
      </c>
      <c r="M429">
        <v>2</v>
      </c>
      <c r="N429" t="s">
        <v>2151</v>
      </c>
      <c r="O429" t="s">
        <v>3127</v>
      </c>
      <c r="P429" t="s">
        <v>3126</v>
      </c>
      <c r="Q429">
        <v>2</v>
      </c>
      <c r="R429">
        <v>2</v>
      </c>
      <c r="Y429" s="82">
        <v>0.40509259259259256</v>
      </c>
      <c r="Z429">
        <v>437</v>
      </c>
      <c r="AA429" t="s">
        <v>399</v>
      </c>
      <c r="AB429" s="42" t="str">
        <f t="shared" si="6"/>
        <v>,,,,,,17-18km/hr</v>
      </c>
    </row>
    <row r="430" spans="1:28" ht="16" x14ac:dyDescent="0.2">
      <c r="A430">
        <v>433</v>
      </c>
      <c r="B430">
        <v>433</v>
      </c>
      <c r="C430" t="s">
        <v>4073</v>
      </c>
      <c r="D430" t="s">
        <v>91</v>
      </c>
      <c r="E430" t="s">
        <v>4072</v>
      </c>
      <c r="F430">
        <v>1</v>
      </c>
      <c r="G430" t="s">
        <v>2016</v>
      </c>
      <c r="H430" t="s">
        <v>5441</v>
      </c>
      <c r="I430" t="s">
        <v>5442</v>
      </c>
      <c r="J430">
        <v>0</v>
      </c>
      <c r="K430">
        <v>0</v>
      </c>
      <c r="L430" t="s">
        <v>4071</v>
      </c>
      <c r="M430">
        <v>2</v>
      </c>
      <c r="N430" t="s">
        <v>742</v>
      </c>
      <c r="O430" t="s">
        <v>4070</v>
      </c>
      <c r="P430" t="s">
        <v>4069</v>
      </c>
      <c r="Q430">
        <v>0</v>
      </c>
      <c r="R430">
        <v>0</v>
      </c>
      <c r="X430" t="s">
        <v>5228</v>
      </c>
      <c r="Y430" s="82">
        <v>0.35127314814814814</v>
      </c>
      <c r="Z430">
        <v>253</v>
      </c>
      <c r="AA430" t="s">
        <v>608</v>
      </c>
      <c r="AB430" s="42" t="str">
        <f t="shared" si="6"/>
        <v>,,,,,COACH TRANSFER,13-14km/hr</v>
      </c>
    </row>
    <row r="431" spans="1:28" ht="16" x14ac:dyDescent="0.2">
      <c r="A431">
        <v>434</v>
      </c>
      <c r="B431">
        <v>434</v>
      </c>
      <c r="C431" t="s">
        <v>3125</v>
      </c>
      <c r="D431" t="s">
        <v>36</v>
      </c>
      <c r="E431" t="s">
        <v>3124</v>
      </c>
      <c r="F431">
        <v>1</v>
      </c>
      <c r="G431" t="s">
        <v>2509</v>
      </c>
      <c r="H431" t="s">
        <v>3123</v>
      </c>
      <c r="I431" t="s">
        <v>3122</v>
      </c>
      <c r="J431">
        <v>0</v>
      </c>
      <c r="K431">
        <v>0</v>
      </c>
      <c r="L431" t="s">
        <v>3121</v>
      </c>
      <c r="M431">
        <v>2</v>
      </c>
      <c r="N431" t="s">
        <v>3072</v>
      </c>
      <c r="O431" t="s">
        <v>3120</v>
      </c>
      <c r="P431" t="s">
        <v>3119</v>
      </c>
      <c r="Q431">
        <v>0</v>
      </c>
      <c r="R431">
        <v>0</v>
      </c>
      <c r="W431" t="s">
        <v>5226</v>
      </c>
      <c r="Y431" s="82">
        <v>0.40538194444444442</v>
      </c>
      <c r="Z431">
        <v>438</v>
      </c>
      <c r="AA431" t="s">
        <v>399</v>
      </c>
      <c r="AB431" s="42" t="str">
        <f t="shared" si="6"/>
        <v>,,,,PRE-ACCOM,,17-18km/hr</v>
      </c>
    </row>
    <row r="432" spans="1:28" ht="16" x14ac:dyDescent="0.2">
      <c r="A432">
        <v>435</v>
      </c>
      <c r="B432">
        <v>435</v>
      </c>
      <c r="C432" t="s">
        <v>5028</v>
      </c>
      <c r="D432" t="s">
        <v>113</v>
      </c>
      <c r="E432" t="s">
        <v>5029</v>
      </c>
      <c r="F432">
        <v>1</v>
      </c>
      <c r="G432" t="s">
        <v>2610</v>
      </c>
      <c r="H432" t="s">
        <v>5030</v>
      </c>
      <c r="I432" t="s">
        <v>5031</v>
      </c>
      <c r="J432">
        <v>4</v>
      </c>
      <c r="K432">
        <v>4</v>
      </c>
      <c r="L432" t="s">
        <v>5032</v>
      </c>
      <c r="M432">
        <v>2</v>
      </c>
      <c r="N432" t="s">
        <v>5033</v>
      </c>
      <c r="O432" t="s">
        <v>5030</v>
      </c>
      <c r="P432" t="s">
        <v>5034</v>
      </c>
      <c r="Q432">
        <v>0</v>
      </c>
      <c r="R432">
        <v>0</v>
      </c>
      <c r="T432" t="s">
        <v>5310</v>
      </c>
      <c r="Y432" s="82">
        <v>0.36863425925925924</v>
      </c>
      <c r="Z432">
        <v>312</v>
      </c>
      <c r="AB432" s="42" t="str">
        <f t="shared" si="6"/>
        <v>,ABSA PRIDE,,,,,</v>
      </c>
    </row>
    <row r="433" spans="1:28" ht="16" x14ac:dyDescent="0.2">
      <c r="A433">
        <v>436</v>
      </c>
      <c r="B433">
        <v>436</v>
      </c>
      <c r="C433" t="s">
        <v>5443</v>
      </c>
      <c r="D433" t="s">
        <v>36</v>
      </c>
      <c r="E433" t="s">
        <v>3029</v>
      </c>
      <c r="F433">
        <v>1</v>
      </c>
      <c r="G433" t="s">
        <v>1588</v>
      </c>
      <c r="H433" t="s">
        <v>3028</v>
      </c>
      <c r="I433" t="s">
        <v>3027</v>
      </c>
      <c r="J433">
        <v>0</v>
      </c>
      <c r="K433">
        <v>0</v>
      </c>
      <c r="L433" t="s">
        <v>3026</v>
      </c>
      <c r="M433">
        <v>2</v>
      </c>
      <c r="N433" t="s">
        <v>3025</v>
      </c>
      <c r="O433" t="s">
        <v>3024</v>
      </c>
      <c r="P433" t="s">
        <v>3023</v>
      </c>
      <c r="Q433">
        <v>0</v>
      </c>
      <c r="R433">
        <v>0</v>
      </c>
      <c r="W433" t="s">
        <v>5226</v>
      </c>
      <c r="Y433" s="82">
        <v>0.40567129629629628</v>
      </c>
      <c r="Z433">
        <v>439</v>
      </c>
      <c r="AA433" t="s">
        <v>399</v>
      </c>
      <c r="AB433" s="42" t="str">
        <f t="shared" si="6"/>
        <v>,,,,PRE-ACCOM,,17-18km/hr</v>
      </c>
    </row>
    <row r="434" spans="1:28" ht="16" x14ac:dyDescent="0.2">
      <c r="A434">
        <v>437</v>
      </c>
      <c r="B434">
        <v>437</v>
      </c>
      <c r="C434" t="s">
        <v>4314</v>
      </c>
      <c r="D434" t="s">
        <v>36</v>
      </c>
      <c r="E434" t="s">
        <v>4313</v>
      </c>
      <c r="F434">
        <v>1</v>
      </c>
      <c r="G434" t="s">
        <v>3912</v>
      </c>
      <c r="H434" t="s">
        <v>4312</v>
      </c>
      <c r="I434" t="s">
        <v>4311</v>
      </c>
      <c r="J434">
        <v>0</v>
      </c>
      <c r="K434">
        <v>0</v>
      </c>
      <c r="L434" t="s">
        <v>4310</v>
      </c>
      <c r="M434">
        <v>2</v>
      </c>
      <c r="N434" t="s">
        <v>2343</v>
      </c>
      <c r="O434" t="s">
        <v>5444</v>
      </c>
      <c r="P434" t="s">
        <v>5445</v>
      </c>
      <c r="Q434">
        <v>0</v>
      </c>
      <c r="R434">
        <v>0</v>
      </c>
      <c r="Y434" s="82">
        <v>0.40596064814814814</v>
      </c>
      <c r="Z434">
        <v>440</v>
      </c>
      <c r="AA434" t="s">
        <v>399</v>
      </c>
      <c r="AB434" s="42" t="str">
        <f t="shared" si="6"/>
        <v>,,,,,,17-18km/hr</v>
      </c>
    </row>
    <row r="435" spans="1:28" ht="16" x14ac:dyDescent="0.2">
      <c r="A435">
        <v>438</v>
      </c>
      <c r="B435">
        <v>438</v>
      </c>
      <c r="C435" t="s">
        <v>1279</v>
      </c>
      <c r="D435" t="s">
        <v>36</v>
      </c>
      <c r="E435" t="s">
        <v>1278</v>
      </c>
      <c r="F435">
        <v>1</v>
      </c>
      <c r="G435" t="s">
        <v>1277</v>
      </c>
      <c r="H435" t="s">
        <v>1276</v>
      </c>
      <c r="I435" t="s">
        <v>1275</v>
      </c>
      <c r="J435">
        <v>0</v>
      </c>
      <c r="K435">
        <v>0</v>
      </c>
      <c r="L435" t="s">
        <v>1274</v>
      </c>
      <c r="M435">
        <v>2</v>
      </c>
      <c r="N435" t="s">
        <v>1273</v>
      </c>
      <c r="O435" t="s">
        <v>1272</v>
      </c>
      <c r="P435" t="s">
        <v>1271</v>
      </c>
      <c r="Q435">
        <v>0</v>
      </c>
      <c r="R435">
        <v>0</v>
      </c>
      <c r="X435" t="s">
        <v>5228</v>
      </c>
      <c r="Y435" s="82">
        <v>0.43692129629629628</v>
      </c>
      <c r="Z435">
        <v>546</v>
      </c>
      <c r="AA435" t="s">
        <v>408</v>
      </c>
      <c r="AB435" s="42" t="str">
        <f t="shared" si="6"/>
        <v>,,,,,COACH TRANSFER,19-20km/hr</v>
      </c>
    </row>
    <row r="436" spans="1:28" ht="16" x14ac:dyDescent="0.2">
      <c r="A436">
        <v>439</v>
      </c>
      <c r="B436">
        <v>439</v>
      </c>
      <c r="C436" t="s">
        <v>2937</v>
      </c>
      <c r="D436" t="s">
        <v>36</v>
      </c>
      <c r="E436" t="s">
        <v>2936</v>
      </c>
      <c r="F436">
        <v>1</v>
      </c>
      <c r="G436" t="s">
        <v>5446</v>
      </c>
      <c r="H436" t="s">
        <v>2796</v>
      </c>
      <c r="I436" t="s">
        <v>5447</v>
      </c>
      <c r="J436">
        <v>0</v>
      </c>
      <c r="K436">
        <v>0</v>
      </c>
      <c r="L436" t="s">
        <v>2935</v>
      </c>
      <c r="M436">
        <v>2</v>
      </c>
      <c r="N436" t="s">
        <v>2934</v>
      </c>
      <c r="O436" t="s">
        <v>1147</v>
      </c>
      <c r="P436" t="s">
        <v>2933</v>
      </c>
      <c r="Q436">
        <v>0</v>
      </c>
      <c r="R436">
        <v>0</v>
      </c>
      <c r="Y436" s="82">
        <v>0.34288194444444442</v>
      </c>
      <c r="Z436">
        <v>224</v>
      </c>
      <c r="AA436" t="s">
        <v>441</v>
      </c>
      <c r="AB436" s="42" t="str">
        <f t="shared" si="6"/>
        <v>,,,,,,15-16km/hr</v>
      </c>
    </row>
    <row r="437" spans="1:28" ht="16" x14ac:dyDescent="0.2">
      <c r="A437">
        <v>440</v>
      </c>
      <c r="B437">
        <v>440</v>
      </c>
      <c r="C437" t="s">
        <v>5448</v>
      </c>
      <c r="D437" t="s">
        <v>36</v>
      </c>
      <c r="E437" t="s">
        <v>2889</v>
      </c>
      <c r="F437">
        <v>1</v>
      </c>
      <c r="G437" t="s">
        <v>5449</v>
      </c>
      <c r="H437" t="s">
        <v>5450</v>
      </c>
      <c r="I437" t="s">
        <v>5451</v>
      </c>
      <c r="J437">
        <v>0</v>
      </c>
      <c r="K437">
        <v>0</v>
      </c>
      <c r="L437" t="s">
        <v>2886</v>
      </c>
      <c r="M437">
        <v>2</v>
      </c>
      <c r="N437" t="s">
        <v>1407</v>
      </c>
      <c r="O437" t="s">
        <v>5452</v>
      </c>
      <c r="P437" t="s">
        <v>5453</v>
      </c>
      <c r="Q437">
        <v>0</v>
      </c>
      <c r="R437">
        <v>0</v>
      </c>
      <c r="Y437" s="82">
        <v>0.31712962962962959</v>
      </c>
      <c r="Z437">
        <v>136</v>
      </c>
      <c r="AA437" t="s">
        <v>408</v>
      </c>
      <c r="AB437" s="42" t="str">
        <f t="shared" si="6"/>
        <v>,,,,,,19-20km/hr</v>
      </c>
    </row>
    <row r="438" spans="1:28" ht="16" x14ac:dyDescent="0.2">
      <c r="A438">
        <v>441</v>
      </c>
      <c r="B438">
        <v>441</v>
      </c>
      <c r="C438" t="s">
        <v>3244</v>
      </c>
      <c r="D438" t="s">
        <v>36</v>
      </c>
      <c r="E438" t="s">
        <v>3243</v>
      </c>
      <c r="F438">
        <v>1</v>
      </c>
      <c r="G438" t="s">
        <v>3242</v>
      </c>
      <c r="H438" t="s">
        <v>3241</v>
      </c>
      <c r="I438" t="s">
        <v>3240</v>
      </c>
      <c r="J438">
        <v>0</v>
      </c>
      <c r="K438">
        <v>0</v>
      </c>
      <c r="L438" t="s">
        <v>3239</v>
      </c>
      <c r="M438">
        <v>2</v>
      </c>
      <c r="N438" t="s">
        <v>3238</v>
      </c>
      <c r="O438" t="s">
        <v>655</v>
      </c>
      <c r="P438" t="s">
        <v>3237</v>
      </c>
      <c r="Q438">
        <v>2</v>
      </c>
      <c r="R438">
        <v>2</v>
      </c>
      <c r="T438" t="s">
        <v>5310</v>
      </c>
      <c r="Y438" s="82">
        <v>0.38512731481481483</v>
      </c>
      <c r="Z438">
        <v>369</v>
      </c>
      <c r="AA438" t="s">
        <v>608</v>
      </c>
      <c r="AB438" s="42" t="str">
        <f t="shared" si="6"/>
        <v>,ABSA PRIDE,,,,,13-14km/hr</v>
      </c>
    </row>
    <row r="439" spans="1:28" ht="16" x14ac:dyDescent="0.2">
      <c r="A439">
        <v>442</v>
      </c>
      <c r="B439">
        <v>442</v>
      </c>
      <c r="C439" t="s">
        <v>2490</v>
      </c>
      <c r="D439" t="s">
        <v>36</v>
      </c>
      <c r="E439" t="s">
        <v>2489</v>
      </c>
      <c r="F439">
        <v>1</v>
      </c>
      <c r="G439" t="s">
        <v>2488</v>
      </c>
      <c r="H439" t="s">
        <v>2487</v>
      </c>
      <c r="I439" t="s">
        <v>2486</v>
      </c>
      <c r="J439">
        <v>0</v>
      </c>
      <c r="K439">
        <v>0</v>
      </c>
      <c r="L439" t="s">
        <v>2485</v>
      </c>
      <c r="M439">
        <v>2</v>
      </c>
      <c r="N439" t="s">
        <v>2484</v>
      </c>
      <c r="O439" t="s">
        <v>2483</v>
      </c>
      <c r="P439" t="s">
        <v>2482</v>
      </c>
      <c r="Q439">
        <v>0</v>
      </c>
      <c r="R439">
        <v>0</v>
      </c>
      <c r="Y439" s="82">
        <v>0.34317129629629628</v>
      </c>
      <c r="Z439">
        <v>225</v>
      </c>
      <c r="AA439" t="s">
        <v>441</v>
      </c>
      <c r="AB439" s="42" t="str">
        <f t="shared" si="6"/>
        <v>,,,,,,15-16km/hr</v>
      </c>
    </row>
    <row r="440" spans="1:28" ht="16" x14ac:dyDescent="0.2">
      <c r="A440">
        <v>443</v>
      </c>
      <c r="B440">
        <v>443</v>
      </c>
      <c r="C440" t="s">
        <v>4322</v>
      </c>
      <c r="D440" t="s">
        <v>36</v>
      </c>
      <c r="E440" t="s">
        <v>4321</v>
      </c>
      <c r="F440">
        <v>1</v>
      </c>
      <c r="G440" t="s">
        <v>4320</v>
      </c>
      <c r="H440" t="s">
        <v>4319</v>
      </c>
      <c r="I440" t="s">
        <v>4318</v>
      </c>
      <c r="J440">
        <v>0</v>
      </c>
      <c r="K440">
        <v>0</v>
      </c>
      <c r="L440" t="s">
        <v>4317</v>
      </c>
      <c r="M440">
        <v>2</v>
      </c>
      <c r="N440" t="s">
        <v>4316</v>
      </c>
      <c r="O440" t="s">
        <v>1670</v>
      </c>
      <c r="P440" t="s">
        <v>4315</v>
      </c>
      <c r="Q440">
        <v>0</v>
      </c>
      <c r="R440">
        <v>0</v>
      </c>
      <c r="Y440" s="82">
        <v>0.40625</v>
      </c>
      <c r="Z440">
        <v>441</v>
      </c>
      <c r="AA440" t="s">
        <v>399</v>
      </c>
      <c r="AB440" s="42" t="str">
        <f t="shared" si="6"/>
        <v>,,,,,,17-18km/hr</v>
      </c>
    </row>
    <row r="441" spans="1:28" ht="16" x14ac:dyDescent="0.2">
      <c r="A441">
        <v>444</v>
      </c>
      <c r="B441">
        <v>444</v>
      </c>
      <c r="C441" t="s">
        <v>2865</v>
      </c>
      <c r="D441" t="s">
        <v>36</v>
      </c>
      <c r="E441" t="s">
        <v>2864</v>
      </c>
      <c r="F441">
        <v>1</v>
      </c>
      <c r="G441" t="s">
        <v>2863</v>
      </c>
      <c r="H441" t="s">
        <v>2862</v>
      </c>
      <c r="I441" t="s">
        <v>2861</v>
      </c>
      <c r="J441">
        <v>0</v>
      </c>
      <c r="K441">
        <v>0</v>
      </c>
      <c r="L441" t="s">
        <v>2860</v>
      </c>
      <c r="M441">
        <v>2</v>
      </c>
      <c r="N441" t="s">
        <v>2859</v>
      </c>
      <c r="O441" t="s">
        <v>2858</v>
      </c>
      <c r="P441" t="s">
        <v>2857</v>
      </c>
      <c r="Q441">
        <v>0</v>
      </c>
      <c r="R441">
        <v>0</v>
      </c>
      <c r="Y441" s="82">
        <v>0.34346064814814814</v>
      </c>
      <c r="Z441">
        <v>226</v>
      </c>
      <c r="AA441" t="s">
        <v>441</v>
      </c>
      <c r="AB441" s="42" t="str">
        <f t="shared" si="6"/>
        <v>,,,,,,15-16km/hr</v>
      </c>
    </row>
    <row r="442" spans="1:28" ht="16" x14ac:dyDescent="0.2">
      <c r="A442">
        <v>445</v>
      </c>
      <c r="B442">
        <v>445</v>
      </c>
      <c r="C442" t="s">
        <v>4156</v>
      </c>
      <c r="D442" t="s">
        <v>36</v>
      </c>
      <c r="E442" t="s">
        <v>4155</v>
      </c>
      <c r="F442">
        <v>1</v>
      </c>
      <c r="G442" t="s">
        <v>4154</v>
      </c>
      <c r="H442" t="s">
        <v>4153</v>
      </c>
      <c r="I442" t="s">
        <v>4152</v>
      </c>
      <c r="J442">
        <v>1</v>
      </c>
      <c r="K442">
        <v>1</v>
      </c>
      <c r="L442" t="s">
        <v>4151</v>
      </c>
      <c r="M442">
        <v>2</v>
      </c>
      <c r="N442" t="s">
        <v>4150</v>
      </c>
      <c r="O442" t="s">
        <v>4149</v>
      </c>
      <c r="P442" t="s">
        <v>4148</v>
      </c>
      <c r="Q442">
        <v>0</v>
      </c>
      <c r="R442">
        <v>0</v>
      </c>
      <c r="V442" t="s">
        <v>5332</v>
      </c>
      <c r="Y442" s="82">
        <v>0.40653935185185186</v>
      </c>
      <c r="Z442">
        <v>442</v>
      </c>
      <c r="AA442" t="s">
        <v>399</v>
      </c>
      <c r="AB442" s="42" t="str">
        <f t="shared" si="6"/>
        <v>,,,AVIS UPGRADE,,,17-18km/hr</v>
      </c>
    </row>
    <row r="443" spans="1:28" ht="16" x14ac:dyDescent="0.2">
      <c r="A443">
        <v>446</v>
      </c>
      <c r="B443">
        <v>446</v>
      </c>
      <c r="C443" t="s">
        <v>5454</v>
      </c>
      <c r="D443" t="s">
        <v>36</v>
      </c>
      <c r="E443" t="s">
        <v>2821</v>
      </c>
      <c r="F443">
        <v>1</v>
      </c>
      <c r="G443" t="s">
        <v>5455</v>
      </c>
      <c r="H443" t="s">
        <v>5456</v>
      </c>
      <c r="I443" t="s">
        <v>5457</v>
      </c>
      <c r="J443">
        <v>3</v>
      </c>
      <c r="K443">
        <v>3</v>
      </c>
      <c r="L443" t="s">
        <v>2820</v>
      </c>
      <c r="M443">
        <v>2</v>
      </c>
      <c r="N443" t="s">
        <v>5458</v>
      </c>
      <c r="O443" t="s">
        <v>5459</v>
      </c>
      <c r="P443" t="s">
        <v>5460</v>
      </c>
      <c r="Q443">
        <v>2</v>
      </c>
      <c r="R443">
        <v>2</v>
      </c>
      <c r="U443" t="s">
        <v>5261</v>
      </c>
      <c r="Y443" s="82">
        <v>0.44386574074074076</v>
      </c>
      <c r="Z443">
        <v>570</v>
      </c>
      <c r="AB443" s="42" t="str">
        <f t="shared" si="6"/>
        <v>,,EXXARO,,,,</v>
      </c>
    </row>
    <row r="444" spans="1:28" ht="16" x14ac:dyDescent="0.2">
      <c r="A444">
        <v>447</v>
      </c>
      <c r="B444">
        <v>447</v>
      </c>
      <c r="C444" t="s">
        <v>5461</v>
      </c>
      <c r="D444" t="s">
        <v>36</v>
      </c>
      <c r="E444" t="s">
        <v>5462</v>
      </c>
      <c r="F444">
        <v>1</v>
      </c>
      <c r="G444" t="s">
        <v>5035</v>
      </c>
      <c r="H444" t="s">
        <v>5036</v>
      </c>
      <c r="I444" t="s">
        <v>5463</v>
      </c>
      <c r="J444">
        <v>2</v>
      </c>
      <c r="K444">
        <v>2</v>
      </c>
      <c r="L444" t="s">
        <v>5464</v>
      </c>
      <c r="M444">
        <v>2</v>
      </c>
      <c r="N444" t="s">
        <v>1531</v>
      </c>
      <c r="O444" t="s">
        <v>5465</v>
      </c>
      <c r="P444" t="s">
        <v>5466</v>
      </c>
      <c r="Q444">
        <v>0</v>
      </c>
      <c r="R444">
        <v>0</v>
      </c>
      <c r="Y444" s="82">
        <v>0.28501157407407407</v>
      </c>
      <c r="Z444">
        <v>26</v>
      </c>
      <c r="AB444" s="42" t="str">
        <f t="shared" si="6"/>
        <v>,,,,,,</v>
      </c>
    </row>
    <row r="445" spans="1:28" ht="16" x14ac:dyDescent="0.2">
      <c r="A445">
        <v>448</v>
      </c>
      <c r="B445">
        <v>448</v>
      </c>
      <c r="C445" t="s">
        <v>2837</v>
      </c>
      <c r="D445" t="s">
        <v>36</v>
      </c>
      <c r="E445" t="s">
        <v>2836</v>
      </c>
      <c r="F445">
        <v>1</v>
      </c>
      <c r="G445" t="s">
        <v>2835</v>
      </c>
      <c r="H445" t="s">
        <v>2834</v>
      </c>
      <c r="I445" t="s">
        <v>279</v>
      </c>
      <c r="J445">
        <v>0</v>
      </c>
      <c r="K445">
        <v>1</v>
      </c>
      <c r="L445" t="s">
        <v>2833</v>
      </c>
      <c r="M445">
        <v>2</v>
      </c>
      <c r="N445" t="s">
        <v>2832</v>
      </c>
      <c r="O445" t="s">
        <v>2831</v>
      </c>
      <c r="P445" t="s">
        <v>280</v>
      </c>
      <c r="Q445">
        <v>1</v>
      </c>
      <c r="R445">
        <v>1</v>
      </c>
      <c r="Y445" s="82">
        <v>0.40682870370370372</v>
      </c>
      <c r="Z445">
        <v>443</v>
      </c>
      <c r="AA445" t="s">
        <v>399</v>
      </c>
      <c r="AB445" s="42" t="str">
        <f t="shared" si="6"/>
        <v>,,,,,,17-18km/hr</v>
      </c>
    </row>
    <row r="446" spans="1:28" ht="16" x14ac:dyDescent="0.2">
      <c r="A446">
        <v>449</v>
      </c>
      <c r="B446">
        <v>449</v>
      </c>
      <c r="C446" t="s">
        <v>2767</v>
      </c>
      <c r="D446" t="s">
        <v>36</v>
      </c>
      <c r="E446" t="s">
        <v>2766</v>
      </c>
      <c r="F446">
        <v>1</v>
      </c>
      <c r="G446" t="s">
        <v>2765</v>
      </c>
      <c r="H446" t="s">
        <v>2764</v>
      </c>
      <c r="I446" t="s">
        <v>2763</v>
      </c>
      <c r="J446">
        <v>0</v>
      </c>
      <c r="K446">
        <v>0</v>
      </c>
      <c r="L446" t="s">
        <v>2762</v>
      </c>
      <c r="M446">
        <v>2</v>
      </c>
      <c r="N446" t="s">
        <v>2761</v>
      </c>
      <c r="O446" t="s">
        <v>2760</v>
      </c>
      <c r="P446" t="s">
        <v>2759</v>
      </c>
      <c r="Q446">
        <v>0</v>
      </c>
      <c r="R446">
        <v>0</v>
      </c>
      <c r="W446" t="s">
        <v>5226</v>
      </c>
      <c r="Y446" s="82">
        <v>0.34403935185185186</v>
      </c>
      <c r="Z446">
        <v>228</v>
      </c>
      <c r="AA446" t="s">
        <v>441</v>
      </c>
      <c r="AB446" s="42" t="str">
        <f t="shared" si="6"/>
        <v>,,,,PRE-ACCOM,,15-16km/hr</v>
      </c>
    </row>
    <row r="447" spans="1:28" ht="16" x14ac:dyDescent="0.2">
      <c r="A447">
        <v>450</v>
      </c>
      <c r="B447">
        <v>450</v>
      </c>
      <c r="C447" t="s">
        <v>2783</v>
      </c>
      <c r="D447" t="s">
        <v>36</v>
      </c>
      <c r="E447" t="s">
        <v>2782</v>
      </c>
      <c r="F447">
        <v>1</v>
      </c>
      <c r="G447" t="s">
        <v>2781</v>
      </c>
      <c r="H447" t="s">
        <v>2780</v>
      </c>
      <c r="I447" t="s">
        <v>2779</v>
      </c>
      <c r="J447">
        <v>2</v>
      </c>
      <c r="K447">
        <v>2</v>
      </c>
      <c r="L447" t="s">
        <v>2778</v>
      </c>
      <c r="M447">
        <v>2</v>
      </c>
      <c r="N447" t="s">
        <v>1123</v>
      </c>
      <c r="O447" t="s">
        <v>2777</v>
      </c>
      <c r="P447" t="s">
        <v>2776</v>
      </c>
      <c r="Q447">
        <v>2</v>
      </c>
      <c r="R447">
        <v>2</v>
      </c>
      <c r="Y447" s="82">
        <v>0.43663194444444442</v>
      </c>
      <c r="Z447">
        <v>545</v>
      </c>
      <c r="AA447" t="s">
        <v>408</v>
      </c>
      <c r="AB447" s="42" t="str">
        <f t="shared" si="6"/>
        <v>,,,,,,19-20km/hr</v>
      </c>
    </row>
    <row r="448" spans="1:28" ht="16" x14ac:dyDescent="0.2">
      <c r="A448">
        <v>451</v>
      </c>
      <c r="B448">
        <v>451</v>
      </c>
      <c r="C448" t="s">
        <v>2031</v>
      </c>
      <c r="D448" t="s">
        <v>36</v>
      </c>
      <c r="E448" t="s">
        <v>2030</v>
      </c>
      <c r="F448">
        <v>1</v>
      </c>
      <c r="G448" t="s">
        <v>2029</v>
      </c>
      <c r="H448" t="s">
        <v>2028</v>
      </c>
      <c r="I448" t="s">
        <v>2027</v>
      </c>
      <c r="J448">
        <v>0</v>
      </c>
      <c r="K448">
        <v>0</v>
      </c>
      <c r="L448" t="s">
        <v>2026</v>
      </c>
      <c r="M448">
        <v>2</v>
      </c>
      <c r="N448" t="s">
        <v>2025</v>
      </c>
      <c r="O448" t="s">
        <v>2024</v>
      </c>
      <c r="P448" t="s">
        <v>2023</v>
      </c>
      <c r="Q448">
        <v>0</v>
      </c>
      <c r="R448">
        <v>0</v>
      </c>
      <c r="X448" t="s">
        <v>5228</v>
      </c>
      <c r="Y448" s="82">
        <v>0.40711805555555558</v>
      </c>
      <c r="Z448">
        <v>444</v>
      </c>
      <c r="AA448" t="s">
        <v>399</v>
      </c>
      <c r="AB448" s="42" t="str">
        <f t="shared" si="6"/>
        <v>,,,,,COACH TRANSFER,17-18km/hr</v>
      </c>
    </row>
    <row r="449" spans="1:28" ht="16" x14ac:dyDescent="0.2">
      <c r="A449">
        <v>452</v>
      </c>
      <c r="B449">
        <v>452</v>
      </c>
      <c r="C449" t="s">
        <v>3718</v>
      </c>
      <c r="D449" t="s">
        <v>84</v>
      </c>
      <c r="E449" t="s">
        <v>5467</v>
      </c>
      <c r="F449">
        <v>1</v>
      </c>
      <c r="G449" t="s">
        <v>460</v>
      </c>
      <c r="H449" t="s">
        <v>3717</v>
      </c>
      <c r="I449" t="s">
        <v>193</v>
      </c>
      <c r="J449">
        <v>1</v>
      </c>
      <c r="K449">
        <v>1</v>
      </c>
      <c r="L449" t="s">
        <v>5468</v>
      </c>
      <c r="M449">
        <v>2</v>
      </c>
      <c r="N449" t="s">
        <v>3089</v>
      </c>
      <c r="O449" t="s">
        <v>5469</v>
      </c>
      <c r="P449" t="s">
        <v>5470</v>
      </c>
      <c r="Q449">
        <v>0</v>
      </c>
      <c r="R449">
        <v>0</v>
      </c>
      <c r="Y449" s="82">
        <v>0.30410879629629628</v>
      </c>
      <c r="Z449">
        <v>92</v>
      </c>
      <c r="AA449" t="s">
        <v>408</v>
      </c>
      <c r="AB449" s="42" t="str">
        <f t="shared" si="6"/>
        <v>,,,,,,19-20km/hr</v>
      </c>
    </row>
    <row r="450" spans="1:28" ht="16" x14ac:dyDescent="0.2">
      <c r="A450">
        <v>453</v>
      </c>
      <c r="B450">
        <v>453</v>
      </c>
      <c r="C450" t="s">
        <v>288</v>
      </c>
      <c r="D450" t="s">
        <v>36</v>
      </c>
      <c r="E450" t="s">
        <v>2704</v>
      </c>
      <c r="F450">
        <v>1</v>
      </c>
      <c r="G450" t="s">
        <v>2703</v>
      </c>
      <c r="H450" t="s">
        <v>2701</v>
      </c>
      <c r="I450" t="s">
        <v>289</v>
      </c>
      <c r="J450">
        <v>1</v>
      </c>
      <c r="K450">
        <v>1</v>
      </c>
      <c r="L450" t="s">
        <v>2702</v>
      </c>
      <c r="M450">
        <v>2</v>
      </c>
      <c r="N450" t="s">
        <v>944</v>
      </c>
      <c r="O450" t="s">
        <v>2701</v>
      </c>
      <c r="P450" t="s">
        <v>290</v>
      </c>
      <c r="Q450">
        <v>1</v>
      </c>
      <c r="R450">
        <v>1</v>
      </c>
      <c r="T450" t="s">
        <v>5310</v>
      </c>
      <c r="Y450" s="82">
        <v>0.40740740740740744</v>
      </c>
      <c r="Z450">
        <v>445</v>
      </c>
      <c r="AA450" t="s">
        <v>399</v>
      </c>
      <c r="AB450" s="42" t="str">
        <f t="shared" ref="AB450:AB513" si="7">CONCATENATE(S450,",",T450,",",U450,",",V450,",",W450,",",X450,",",AA450)</f>
        <v>,ABSA PRIDE,,,,,17-18km/hr</v>
      </c>
    </row>
    <row r="451" spans="1:28" ht="16" x14ac:dyDescent="0.2">
      <c r="A451">
        <v>454</v>
      </c>
      <c r="B451">
        <v>454</v>
      </c>
      <c r="C451" t="s">
        <v>2674</v>
      </c>
      <c r="D451" t="s">
        <v>36</v>
      </c>
      <c r="E451" t="s">
        <v>2673</v>
      </c>
      <c r="F451">
        <v>1</v>
      </c>
      <c r="G451" t="s">
        <v>2672</v>
      </c>
      <c r="H451" t="s">
        <v>2671</v>
      </c>
      <c r="I451" t="s">
        <v>2670</v>
      </c>
      <c r="J451">
        <v>0</v>
      </c>
      <c r="K451">
        <v>0</v>
      </c>
      <c r="L451" t="s">
        <v>2669</v>
      </c>
      <c r="M451">
        <v>2</v>
      </c>
      <c r="N451" t="s">
        <v>460</v>
      </c>
      <c r="O451" t="s">
        <v>2668</v>
      </c>
      <c r="P451" t="s">
        <v>2667</v>
      </c>
      <c r="Q451">
        <v>0</v>
      </c>
      <c r="R451">
        <v>0</v>
      </c>
      <c r="V451" t="s">
        <v>5332</v>
      </c>
      <c r="W451" t="s">
        <v>5226</v>
      </c>
      <c r="Y451" s="82">
        <v>0.34432870370370372</v>
      </c>
      <c r="Z451">
        <v>229</v>
      </c>
      <c r="AA451" t="s">
        <v>441</v>
      </c>
      <c r="AB451" s="42" t="str">
        <f t="shared" si="7"/>
        <v>,,,AVIS UPGRADE,PRE-ACCOM,,15-16km/hr</v>
      </c>
    </row>
    <row r="452" spans="1:28" ht="16" x14ac:dyDescent="0.2">
      <c r="A452">
        <v>455</v>
      </c>
      <c r="B452">
        <v>455</v>
      </c>
      <c r="C452" t="s">
        <v>4517</v>
      </c>
      <c r="D452" t="s">
        <v>36</v>
      </c>
      <c r="E452" t="s">
        <v>4516</v>
      </c>
      <c r="F452">
        <v>1</v>
      </c>
      <c r="G452" t="s">
        <v>4515</v>
      </c>
      <c r="H452" t="s">
        <v>1267</v>
      </c>
      <c r="I452" t="s">
        <v>4514</v>
      </c>
      <c r="J452">
        <v>0</v>
      </c>
      <c r="K452">
        <v>0</v>
      </c>
      <c r="L452" t="s">
        <v>4513</v>
      </c>
      <c r="M452">
        <v>2</v>
      </c>
      <c r="N452" t="s">
        <v>4512</v>
      </c>
      <c r="O452" t="s">
        <v>1267</v>
      </c>
      <c r="P452" t="s">
        <v>4511</v>
      </c>
      <c r="Q452">
        <v>0</v>
      </c>
      <c r="R452">
        <v>0</v>
      </c>
      <c r="Y452" s="82">
        <v>0.34461805555555558</v>
      </c>
      <c r="Z452">
        <v>230</v>
      </c>
      <c r="AA452" t="s">
        <v>441</v>
      </c>
      <c r="AB452" s="42" t="str">
        <f t="shared" si="7"/>
        <v>,,,,,,15-16km/hr</v>
      </c>
    </row>
    <row r="453" spans="1:28" ht="16" x14ac:dyDescent="0.2">
      <c r="A453">
        <v>456</v>
      </c>
      <c r="B453">
        <v>456</v>
      </c>
      <c r="C453" t="s">
        <v>479</v>
      </c>
      <c r="D453" t="s">
        <v>36</v>
      </c>
      <c r="E453" t="s">
        <v>2666</v>
      </c>
      <c r="F453">
        <v>1</v>
      </c>
      <c r="G453" t="s">
        <v>2665</v>
      </c>
      <c r="H453" t="s">
        <v>2664</v>
      </c>
      <c r="I453" t="s">
        <v>2663</v>
      </c>
      <c r="J453">
        <v>0</v>
      </c>
      <c r="K453">
        <v>0</v>
      </c>
      <c r="L453" t="s">
        <v>2662</v>
      </c>
      <c r="M453">
        <v>2</v>
      </c>
      <c r="N453" t="s">
        <v>5471</v>
      </c>
      <c r="O453" t="s">
        <v>5472</v>
      </c>
      <c r="P453" t="s">
        <v>5473</v>
      </c>
      <c r="Q453">
        <v>0</v>
      </c>
      <c r="R453">
        <v>0</v>
      </c>
      <c r="Y453" s="82">
        <v>0.40769675925925924</v>
      </c>
      <c r="Z453">
        <v>446</v>
      </c>
      <c r="AA453" t="s">
        <v>399</v>
      </c>
      <c r="AB453" s="42" t="str">
        <f t="shared" si="7"/>
        <v>,,,,,,17-18km/hr</v>
      </c>
    </row>
    <row r="454" spans="1:28" ht="16" x14ac:dyDescent="0.2">
      <c r="A454">
        <v>457</v>
      </c>
      <c r="B454">
        <v>457</v>
      </c>
      <c r="C454" t="s">
        <v>2506</v>
      </c>
      <c r="D454" t="s">
        <v>91</v>
      </c>
      <c r="E454" t="s">
        <v>2505</v>
      </c>
      <c r="F454">
        <v>1</v>
      </c>
      <c r="G454" t="s">
        <v>402</v>
      </c>
      <c r="H454" t="s">
        <v>2504</v>
      </c>
      <c r="I454" t="s">
        <v>221</v>
      </c>
      <c r="J454">
        <v>2</v>
      </c>
      <c r="K454">
        <v>4</v>
      </c>
      <c r="L454" t="s">
        <v>2503</v>
      </c>
      <c r="M454">
        <v>2</v>
      </c>
      <c r="N454" t="s">
        <v>1815</v>
      </c>
      <c r="O454" t="s">
        <v>1309</v>
      </c>
      <c r="P454" t="s">
        <v>2502</v>
      </c>
      <c r="Q454">
        <v>5</v>
      </c>
      <c r="R454">
        <v>5</v>
      </c>
      <c r="Y454" s="82">
        <v>0.32089120370370372</v>
      </c>
      <c r="Z454">
        <v>149</v>
      </c>
      <c r="AA454" t="s">
        <v>441</v>
      </c>
      <c r="AB454" s="42" t="str">
        <f t="shared" si="7"/>
        <v>,,,,,,15-16km/hr</v>
      </c>
    </row>
    <row r="455" spans="1:28" ht="16" x14ac:dyDescent="0.2">
      <c r="A455">
        <v>458</v>
      </c>
      <c r="B455">
        <v>458</v>
      </c>
      <c r="C455" t="s">
        <v>3222</v>
      </c>
      <c r="D455" t="s">
        <v>36</v>
      </c>
      <c r="E455" t="s">
        <v>3221</v>
      </c>
      <c r="F455">
        <v>1</v>
      </c>
      <c r="G455" t="s">
        <v>3072</v>
      </c>
      <c r="H455" t="s">
        <v>3220</v>
      </c>
      <c r="I455" t="s">
        <v>3219</v>
      </c>
      <c r="J455">
        <v>0</v>
      </c>
      <c r="K455">
        <v>0</v>
      </c>
      <c r="L455" t="s">
        <v>3218</v>
      </c>
      <c r="M455">
        <v>2</v>
      </c>
      <c r="N455" t="s">
        <v>2365</v>
      </c>
      <c r="O455" t="s">
        <v>3217</v>
      </c>
      <c r="P455" t="s">
        <v>3216</v>
      </c>
      <c r="Q455">
        <v>0</v>
      </c>
      <c r="R455">
        <v>0</v>
      </c>
      <c r="Y455" s="82">
        <v>0.43634259259259256</v>
      </c>
      <c r="Z455">
        <v>544</v>
      </c>
      <c r="AA455" t="s">
        <v>408</v>
      </c>
      <c r="AB455" s="42" t="str">
        <f t="shared" si="7"/>
        <v>,,,,,,19-20km/hr</v>
      </c>
    </row>
    <row r="456" spans="1:28" ht="16" x14ac:dyDescent="0.2">
      <c r="A456">
        <v>459</v>
      </c>
      <c r="B456">
        <v>459</v>
      </c>
      <c r="C456" t="s">
        <v>4456</v>
      </c>
      <c r="D456" t="s">
        <v>91</v>
      </c>
      <c r="E456" t="s">
        <v>4455</v>
      </c>
      <c r="F456">
        <v>1</v>
      </c>
      <c r="G456" t="s">
        <v>483</v>
      </c>
      <c r="H456" t="s">
        <v>4454</v>
      </c>
      <c r="I456" t="s">
        <v>369</v>
      </c>
      <c r="J456">
        <v>2</v>
      </c>
      <c r="K456">
        <v>3</v>
      </c>
      <c r="L456" t="s">
        <v>4453</v>
      </c>
      <c r="M456">
        <v>2</v>
      </c>
      <c r="N456" t="s">
        <v>549</v>
      </c>
      <c r="O456" t="s">
        <v>3210</v>
      </c>
      <c r="P456" t="s">
        <v>4452</v>
      </c>
      <c r="Q456">
        <v>0</v>
      </c>
      <c r="R456">
        <v>0</v>
      </c>
      <c r="Y456" s="82">
        <v>0.38020833333333331</v>
      </c>
      <c r="Z456">
        <v>352</v>
      </c>
      <c r="AA456" t="s">
        <v>399</v>
      </c>
      <c r="AB456" s="42" t="str">
        <f t="shared" si="7"/>
        <v>,,,,,,17-18km/hr</v>
      </c>
    </row>
    <row r="457" spans="1:28" ht="16" x14ac:dyDescent="0.2">
      <c r="A457">
        <v>460</v>
      </c>
      <c r="B457">
        <v>460</v>
      </c>
      <c r="C457" t="s">
        <v>5474</v>
      </c>
      <c r="D457" t="s">
        <v>36</v>
      </c>
      <c r="E457" t="s">
        <v>1017</v>
      </c>
      <c r="F457">
        <v>1</v>
      </c>
      <c r="G457" t="s">
        <v>1016</v>
      </c>
      <c r="H457" t="s">
        <v>1015</v>
      </c>
      <c r="I457" t="s">
        <v>203</v>
      </c>
      <c r="J457">
        <v>1</v>
      </c>
      <c r="K457">
        <v>1</v>
      </c>
      <c r="L457" t="s">
        <v>1014</v>
      </c>
      <c r="M457">
        <v>2</v>
      </c>
      <c r="N457" t="s">
        <v>1013</v>
      </c>
      <c r="O457" t="s">
        <v>1012</v>
      </c>
      <c r="P457" t="s">
        <v>1011</v>
      </c>
      <c r="Q457">
        <v>1</v>
      </c>
      <c r="R457">
        <v>1</v>
      </c>
      <c r="Y457" s="82">
        <v>0.3046875</v>
      </c>
      <c r="Z457">
        <v>94</v>
      </c>
      <c r="AA457" t="s">
        <v>608</v>
      </c>
      <c r="AB457" s="42" t="str">
        <f t="shared" si="7"/>
        <v>,,,,,,13-14km/hr</v>
      </c>
    </row>
    <row r="458" spans="1:28" ht="16" x14ac:dyDescent="0.2">
      <c r="A458">
        <v>461</v>
      </c>
      <c r="B458">
        <v>461</v>
      </c>
      <c r="C458" t="s">
        <v>2523</v>
      </c>
      <c r="D458" t="s">
        <v>36</v>
      </c>
      <c r="E458" t="s">
        <v>2522</v>
      </c>
      <c r="F458">
        <v>1</v>
      </c>
      <c r="G458" t="s">
        <v>2521</v>
      </c>
      <c r="H458" t="s">
        <v>2520</v>
      </c>
      <c r="I458" t="s">
        <v>2519</v>
      </c>
      <c r="J458">
        <v>0</v>
      </c>
      <c r="K458">
        <v>1</v>
      </c>
      <c r="L458" t="s">
        <v>2518</v>
      </c>
      <c r="M458">
        <v>2</v>
      </c>
      <c r="N458" t="s">
        <v>2517</v>
      </c>
      <c r="O458" t="s">
        <v>2516</v>
      </c>
      <c r="P458" t="s">
        <v>2515</v>
      </c>
      <c r="Q458">
        <v>0</v>
      </c>
      <c r="R458">
        <v>1</v>
      </c>
      <c r="Y458" s="82">
        <v>0.28819444444444448</v>
      </c>
      <c r="Z458">
        <v>37</v>
      </c>
      <c r="AA458" t="s">
        <v>476</v>
      </c>
      <c r="AB458" s="42" t="str">
        <f t="shared" si="7"/>
        <v>,,,,,,12km/hr</v>
      </c>
    </row>
    <row r="459" spans="1:28" ht="16" x14ac:dyDescent="0.2">
      <c r="A459">
        <v>462</v>
      </c>
      <c r="B459">
        <v>462</v>
      </c>
      <c r="C459" t="s">
        <v>5475</v>
      </c>
      <c r="D459" t="s">
        <v>36</v>
      </c>
      <c r="E459" t="s">
        <v>2496</v>
      </c>
      <c r="F459">
        <v>1</v>
      </c>
      <c r="G459" t="s">
        <v>2495</v>
      </c>
      <c r="H459" t="s">
        <v>1015</v>
      </c>
      <c r="I459" t="s">
        <v>2494</v>
      </c>
      <c r="J459">
        <v>0</v>
      </c>
      <c r="K459">
        <v>0</v>
      </c>
      <c r="L459" t="s">
        <v>2493</v>
      </c>
      <c r="M459">
        <v>2</v>
      </c>
      <c r="N459" t="s">
        <v>1904</v>
      </c>
      <c r="O459" t="s">
        <v>2492</v>
      </c>
      <c r="P459" t="s">
        <v>2491</v>
      </c>
      <c r="Q459">
        <v>0</v>
      </c>
      <c r="R459">
        <v>0</v>
      </c>
      <c r="Y459" s="82">
        <v>0.34490740740740744</v>
      </c>
      <c r="Z459">
        <v>231</v>
      </c>
      <c r="AA459" t="s">
        <v>441</v>
      </c>
      <c r="AB459" s="42" t="str">
        <f t="shared" si="7"/>
        <v>,,,,,,15-16km/hr</v>
      </c>
    </row>
    <row r="460" spans="1:28" ht="16" x14ac:dyDescent="0.2">
      <c r="A460">
        <v>463</v>
      </c>
      <c r="B460">
        <v>463</v>
      </c>
      <c r="C460" t="s">
        <v>2804</v>
      </c>
      <c r="D460" t="s">
        <v>36</v>
      </c>
      <c r="E460" t="s">
        <v>2803</v>
      </c>
      <c r="F460">
        <v>1</v>
      </c>
      <c r="G460" t="s">
        <v>613</v>
      </c>
      <c r="H460" t="s">
        <v>2800</v>
      </c>
      <c r="I460" t="s">
        <v>2802</v>
      </c>
      <c r="J460">
        <v>0</v>
      </c>
      <c r="K460">
        <v>0</v>
      </c>
      <c r="L460" t="s">
        <v>2801</v>
      </c>
      <c r="M460">
        <v>2</v>
      </c>
      <c r="N460" t="s">
        <v>678</v>
      </c>
      <c r="O460" t="s">
        <v>2800</v>
      </c>
      <c r="P460" t="s">
        <v>2799</v>
      </c>
      <c r="Q460">
        <v>0</v>
      </c>
      <c r="R460">
        <v>0</v>
      </c>
      <c r="Y460" s="82">
        <v>0.43605324074074076</v>
      </c>
      <c r="Z460">
        <v>543</v>
      </c>
      <c r="AA460" t="s">
        <v>408</v>
      </c>
      <c r="AB460" s="42" t="str">
        <f t="shared" si="7"/>
        <v>,,,,,,19-20km/hr</v>
      </c>
    </row>
    <row r="461" spans="1:28" ht="16" x14ac:dyDescent="0.2">
      <c r="A461">
        <v>464</v>
      </c>
      <c r="B461">
        <v>464</v>
      </c>
      <c r="C461" t="s">
        <v>1934</v>
      </c>
      <c r="D461" t="s">
        <v>36</v>
      </c>
      <c r="E461" t="s">
        <v>1933</v>
      </c>
      <c r="F461">
        <v>1</v>
      </c>
      <c r="G461" t="s">
        <v>1932</v>
      </c>
      <c r="H461" t="s">
        <v>1931</v>
      </c>
      <c r="I461" t="s">
        <v>271</v>
      </c>
      <c r="J461">
        <v>1</v>
      </c>
      <c r="K461">
        <v>1</v>
      </c>
      <c r="L461" t="s">
        <v>1930</v>
      </c>
      <c r="M461">
        <v>2</v>
      </c>
      <c r="N461" t="s">
        <v>1929</v>
      </c>
      <c r="O461" t="s">
        <v>1928</v>
      </c>
      <c r="P461" t="s">
        <v>1927</v>
      </c>
      <c r="Q461">
        <v>0</v>
      </c>
      <c r="R461">
        <v>0</v>
      </c>
      <c r="Y461" s="82">
        <v>0.4079861111111111</v>
      </c>
      <c r="Z461">
        <v>447</v>
      </c>
      <c r="AA461" t="s">
        <v>399</v>
      </c>
      <c r="AB461" s="42" t="str">
        <f t="shared" si="7"/>
        <v>,,,,,,17-18km/hr</v>
      </c>
    </row>
    <row r="462" spans="1:28" ht="16" x14ac:dyDescent="0.2">
      <c r="A462">
        <v>465</v>
      </c>
      <c r="B462">
        <v>465</v>
      </c>
      <c r="C462" t="s">
        <v>2296</v>
      </c>
      <c r="D462" t="s">
        <v>36</v>
      </c>
      <c r="E462" t="s">
        <v>2295</v>
      </c>
      <c r="F462">
        <v>1</v>
      </c>
      <c r="G462" t="s">
        <v>2294</v>
      </c>
      <c r="H462" t="s">
        <v>2291</v>
      </c>
      <c r="I462" t="s">
        <v>2293</v>
      </c>
      <c r="J462">
        <v>2</v>
      </c>
      <c r="K462">
        <v>2</v>
      </c>
      <c r="L462" t="s">
        <v>2292</v>
      </c>
      <c r="M462">
        <v>2</v>
      </c>
      <c r="N462" t="s">
        <v>935</v>
      </c>
      <c r="O462" t="s">
        <v>2291</v>
      </c>
      <c r="P462" t="s">
        <v>2290</v>
      </c>
      <c r="Q462">
        <v>0</v>
      </c>
      <c r="R462">
        <v>0</v>
      </c>
      <c r="Y462" s="82">
        <v>0.34519675925925924</v>
      </c>
      <c r="Z462">
        <v>232</v>
      </c>
      <c r="AA462" t="s">
        <v>441</v>
      </c>
      <c r="AB462" s="42" t="str">
        <f t="shared" si="7"/>
        <v>,,,,,,15-16km/hr</v>
      </c>
    </row>
    <row r="463" spans="1:28" ht="16" x14ac:dyDescent="0.2">
      <c r="A463">
        <v>466</v>
      </c>
      <c r="B463">
        <v>466</v>
      </c>
      <c r="C463" t="s">
        <v>2400</v>
      </c>
      <c r="D463" t="s">
        <v>36</v>
      </c>
      <c r="E463" t="s">
        <v>2399</v>
      </c>
      <c r="F463">
        <v>1</v>
      </c>
      <c r="G463" t="s">
        <v>2398</v>
      </c>
      <c r="H463" t="s">
        <v>2397</v>
      </c>
      <c r="I463" t="s">
        <v>2396</v>
      </c>
      <c r="J463">
        <v>0</v>
      </c>
      <c r="K463">
        <v>0</v>
      </c>
      <c r="L463" t="s">
        <v>2395</v>
      </c>
      <c r="M463">
        <v>2</v>
      </c>
      <c r="N463" t="s">
        <v>2394</v>
      </c>
      <c r="O463" t="s">
        <v>2393</v>
      </c>
      <c r="P463" t="s">
        <v>208</v>
      </c>
      <c r="Q463">
        <v>1</v>
      </c>
      <c r="R463">
        <v>1</v>
      </c>
      <c r="X463" t="s">
        <v>5228</v>
      </c>
      <c r="Y463" s="82">
        <v>0.4357638888888889</v>
      </c>
      <c r="Z463">
        <v>542</v>
      </c>
      <c r="AA463" t="s">
        <v>408</v>
      </c>
      <c r="AB463" s="42" t="str">
        <f t="shared" si="7"/>
        <v>,,,,,COACH TRANSFER,19-20km/hr</v>
      </c>
    </row>
    <row r="464" spans="1:28" ht="16" x14ac:dyDescent="0.2">
      <c r="A464">
        <v>467</v>
      </c>
      <c r="B464">
        <v>467</v>
      </c>
      <c r="C464" t="s">
        <v>2359</v>
      </c>
      <c r="D464" t="s">
        <v>36</v>
      </c>
      <c r="E464" t="s">
        <v>2358</v>
      </c>
      <c r="F464">
        <v>1</v>
      </c>
      <c r="G464" t="s">
        <v>1588</v>
      </c>
      <c r="H464" t="s">
        <v>2357</v>
      </c>
      <c r="I464" t="s">
        <v>2356</v>
      </c>
      <c r="J464">
        <v>0</v>
      </c>
      <c r="K464">
        <v>0</v>
      </c>
      <c r="L464" t="s">
        <v>2355</v>
      </c>
      <c r="M464">
        <v>2</v>
      </c>
      <c r="N464" t="s">
        <v>2354</v>
      </c>
      <c r="O464" t="s">
        <v>2353</v>
      </c>
      <c r="P464" t="s">
        <v>2352</v>
      </c>
      <c r="Q464">
        <v>0</v>
      </c>
      <c r="R464">
        <v>0</v>
      </c>
      <c r="Y464" s="82">
        <v>0.47615740740740736</v>
      </c>
      <c r="Z464">
        <v>647</v>
      </c>
      <c r="AA464" t="s">
        <v>433</v>
      </c>
      <c r="AB464" s="42" t="str">
        <f t="shared" si="7"/>
        <v>,,,,,,23-24km/hr</v>
      </c>
    </row>
    <row r="465" spans="1:28" ht="16" x14ac:dyDescent="0.2">
      <c r="A465">
        <v>468</v>
      </c>
      <c r="B465">
        <v>468</v>
      </c>
      <c r="C465" t="s">
        <v>4339</v>
      </c>
      <c r="D465" t="s">
        <v>36</v>
      </c>
      <c r="E465" t="s">
        <v>4338</v>
      </c>
      <c r="F465">
        <v>1</v>
      </c>
      <c r="G465" t="s">
        <v>4337</v>
      </c>
      <c r="H465" t="s">
        <v>4336</v>
      </c>
      <c r="I465" t="s">
        <v>4335</v>
      </c>
      <c r="J465">
        <v>0</v>
      </c>
      <c r="K465">
        <v>0</v>
      </c>
      <c r="L465" t="s">
        <v>4334</v>
      </c>
      <c r="M465">
        <v>2</v>
      </c>
      <c r="N465" t="s">
        <v>4333</v>
      </c>
      <c r="O465" t="s">
        <v>4332</v>
      </c>
      <c r="P465" t="s">
        <v>4331</v>
      </c>
      <c r="Q465">
        <v>2</v>
      </c>
      <c r="R465">
        <v>2</v>
      </c>
      <c r="Y465" s="82">
        <v>0.40827546296296297</v>
      </c>
      <c r="Z465">
        <v>448</v>
      </c>
      <c r="AA465" t="s">
        <v>399</v>
      </c>
      <c r="AB465" s="42" t="str">
        <f t="shared" si="7"/>
        <v>,,,,,,17-18km/hr</v>
      </c>
    </row>
    <row r="466" spans="1:28" ht="16" x14ac:dyDescent="0.2">
      <c r="A466">
        <v>469</v>
      </c>
      <c r="B466">
        <v>469</v>
      </c>
      <c r="C466" t="s">
        <v>2275</v>
      </c>
      <c r="D466" t="s">
        <v>36</v>
      </c>
      <c r="E466" t="s">
        <v>2274</v>
      </c>
      <c r="F466">
        <v>1</v>
      </c>
      <c r="G466" t="s">
        <v>1484</v>
      </c>
      <c r="H466" t="s">
        <v>2273</v>
      </c>
      <c r="I466" t="s">
        <v>2272</v>
      </c>
      <c r="J466">
        <v>0</v>
      </c>
      <c r="K466">
        <v>0</v>
      </c>
      <c r="L466" t="s">
        <v>2271</v>
      </c>
      <c r="M466">
        <v>2</v>
      </c>
      <c r="N466" t="s">
        <v>2270</v>
      </c>
      <c r="O466" t="s">
        <v>2269</v>
      </c>
      <c r="P466" t="s">
        <v>2268</v>
      </c>
      <c r="Q466">
        <v>0</v>
      </c>
      <c r="R466">
        <v>0</v>
      </c>
      <c r="Y466" s="82">
        <v>0.3454861111111111</v>
      </c>
      <c r="Z466">
        <v>233</v>
      </c>
      <c r="AA466" t="s">
        <v>441</v>
      </c>
      <c r="AB466" s="42" t="str">
        <f t="shared" si="7"/>
        <v>,,,,,,15-16km/hr</v>
      </c>
    </row>
    <row r="467" spans="1:28" ht="16" x14ac:dyDescent="0.2">
      <c r="A467">
        <v>470</v>
      </c>
      <c r="B467">
        <v>470</v>
      </c>
      <c r="C467" t="s">
        <v>2246</v>
      </c>
      <c r="D467" t="s">
        <v>36</v>
      </c>
      <c r="E467" t="s">
        <v>2245</v>
      </c>
      <c r="F467">
        <v>1</v>
      </c>
      <c r="G467" t="s">
        <v>2244</v>
      </c>
      <c r="H467" t="s">
        <v>2243</v>
      </c>
      <c r="I467" t="s">
        <v>2242</v>
      </c>
      <c r="J467">
        <v>0</v>
      </c>
      <c r="K467">
        <v>0</v>
      </c>
      <c r="L467" t="s">
        <v>2241</v>
      </c>
      <c r="M467">
        <v>2</v>
      </c>
      <c r="N467" t="s">
        <v>2240</v>
      </c>
      <c r="O467" t="s">
        <v>2239</v>
      </c>
      <c r="P467" t="s">
        <v>2238</v>
      </c>
      <c r="Q467">
        <v>0</v>
      </c>
      <c r="R467">
        <v>0</v>
      </c>
      <c r="X467" t="s">
        <v>5228</v>
      </c>
      <c r="Y467" s="82">
        <v>0.43547453703703703</v>
      </c>
      <c r="Z467">
        <v>541</v>
      </c>
      <c r="AA467" t="s">
        <v>408</v>
      </c>
      <c r="AB467" s="42" t="str">
        <f t="shared" si="7"/>
        <v>,,,,,COACH TRANSFER,19-20km/hr</v>
      </c>
    </row>
    <row r="468" spans="1:28" ht="16" x14ac:dyDescent="0.2">
      <c r="A468">
        <v>471</v>
      </c>
      <c r="B468">
        <v>471</v>
      </c>
      <c r="C468" t="s">
        <v>2013</v>
      </c>
      <c r="D468" t="s">
        <v>36</v>
      </c>
      <c r="E468" t="s">
        <v>2012</v>
      </c>
      <c r="F468">
        <v>1</v>
      </c>
      <c r="G468" t="s">
        <v>2011</v>
      </c>
      <c r="H468" t="s">
        <v>2010</v>
      </c>
      <c r="I468" t="s">
        <v>2009</v>
      </c>
      <c r="J468">
        <v>1</v>
      </c>
      <c r="K468">
        <v>1</v>
      </c>
      <c r="L468" t="s">
        <v>2008</v>
      </c>
      <c r="M468">
        <v>2</v>
      </c>
      <c r="N468" t="s">
        <v>2007</v>
      </c>
      <c r="O468" t="s">
        <v>2006</v>
      </c>
      <c r="P468" t="s">
        <v>2005</v>
      </c>
      <c r="Q468">
        <v>0</v>
      </c>
      <c r="R468">
        <v>0</v>
      </c>
      <c r="Y468" s="82">
        <v>0.43518518518518517</v>
      </c>
      <c r="Z468">
        <v>540</v>
      </c>
      <c r="AA468" t="s">
        <v>408</v>
      </c>
      <c r="AB468" s="42" t="str">
        <f t="shared" si="7"/>
        <v>,,,,,,19-20km/hr</v>
      </c>
    </row>
    <row r="469" spans="1:28" ht="16" x14ac:dyDescent="0.2">
      <c r="A469">
        <v>472</v>
      </c>
      <c r="B469">
        <v>472</v>
      </c>
      <c r="C469" t="s">
        <v>2204</v>
      </c>
      <c r="D469" t="s">
        <v>36</v>
      </c>
      <c r="E469" t="s">
        <v>2203</v>
      </c>
      <c r="F469">
        <v>1</v>
      </c>
      <c r="G469" t="s">
        <v>667</v>
      </c>
      <c r="H469" t="s">
        <v>2202</v>
      </c>
      <c r="I469" t="s">
        <v>2201</v>
      </c>
      <c r="J469">
        <v>1</v>
      </c>
      <c r="K469">
        <v>1</v>
      </c>
      <c r="L469" t="s">
        <v>2200</v>
      </c>
      <c r="M469">
        <v>2</v>
      </c>
      <c r="N469" t="s">
        <v>715</v>
      </c>
      <c r="O469" t="s">
        <v>2199</v>
      </c>
      <c r="P469" t="s">
        <v>2198</v>
      </c>
      <c r="Q469">
        <v>0</v>
      </c>
      <c r="R469">
        <v>1</v>
      </c>
      <c r="Y469" s="82">
        <v>0.34577546296296297</v>
      </c>
      <c r="Z469">
        <v>234</v>
      </c>
      <c r="AA469" t="s">
        <v>441</v>
      </c>
      <c r="AB469" s="42" t="str">
        <f t="shared" si="7"/>
        <v>,,,,,,15-16km/hr</v>
      </c>
    </row>
    <row r="470" spans="1:28" ht="16" x14ac:dyDescent="0.2">
      <c r="A470">
        <v>473</v>
      </c>
      <c r="B470">
        <v>473</v>
      </c>
      <c r="C470" t="s">
        <v>2775</v>
      </c>
      <c r="D470" t="s">
        <v>84</v>
      </c>
      <c r="E470" t="s">
        <v>2774</v>
      </c>
      <c r="F470">
        <v>1</v>
      </c>
      <c r="G470" t="s">
        <v>2773</v>
      </c>
      <c r="H470" t="s">
        <v>2772</v>
      </c>
      <c r="I470" t="s">
        <v>2771</v>
      </c>
      <c r="J470">
        <v>0</v>
      </c>
      <c r="K470">
        <v>0</v>
      </c>
      <c r="L470" t="s">
        <v>2770</v>
      </c>
      <c r="M470">
        <v>2</v>
      </c>
      <c r="N470" t="s">
        <v>1372</v>
      </c>
      <c r="O470" t="s">
        <v>2769</v>
      </c>
      <c r="P470" t="s">
        <v>2768</v>
      </c>
      <c r="Q470">
        <v>0</v>
      </c>
      <c r="R470">
        <v>0</v>
      </c>
      <c r="Y470" s="82">
        <v>0.38831018518518517</v>
      </c>
      <c r="Z470">
        <v>380</v>
      </c>
      <c r="AA470" t="s">
        <v>399</v>
      </c>
      <c r="AB470" s="42" t="str">
        <f t="shared" si="7"/>
        <v>,,,,,,17-18km/hr</v>
      </c>
    </row>
    <row r="471" spans="1:28" ht="16" x14ac:dyDescent="0.2">
      <c r="A471">
        <v>474</v>
      </c>
      <c r="B471">
        <v>474</v>
      </c>
      <c r="C471" t="s">
        <v>4006</v>
      </c>
      <c r="D471" t="s">
        <v>36</v>
      </c>
      <c r="E471" t="s">
        <v>4005</v>
      </c>
      <c r="F471">
        <v>1</v>
      </c>
      <c r="G471" t="s">
        <v>1815</v>
      </c>
      <c r="H471" t="s">
        <v>1718</v>
      </c>
      <c r="I471" t="s">
        <v>4004</v>
      </c>
      <c r="J471">
        <v>1</v>
      </c>
      <c r="K471">
        <v>1</v>
      </c>
      <c r="L471" t="s">
        <v>4003</v>
      </c>
      <c r="M471">
        <v>2</v>
      </c>
      <c r="N471" t="s">
        <v>2773</v>
      </c>
      <c r="O471" t="s">
        <v>4002</v>
      </c>
      <c r="P471" t="s">
        <v>4001</v>
      </c>
      <c r="Q471">
        <v>1</v>
      </c>
      <c r="R471">
        <v>1</v>
      </c>
      <c r="Y471" s="82">
        <v>0.40856481481481483</v>
      </c>
      <c r="Z471">
        <v>449</v>
      </c>
      <c r="AA471" t="s">
        <v>399</v>
      </c>
      <c r="AB471" s="42" t="str">
        <f t="shared" si="7"/>
        <v>,,,,,,17-18km/hr</v>
      </c>
    </row>
    <row r="472" spans="1:28" ht="16" x14ac:dyDescent="0.2">
      <c r="A472">
        <v>475</v>
      </c>
      <c r="B472">
        <v>475</v>
      </c>
      <c r="C472" t="s">
        <v>1495</v>
      </c>
      <c r="D472" t="s">
        <v>84</v>
      </c>
      <c r="E472" t="s">
        <v>1494</v>
      </c>
      <c r="F472">
        <v>1</v>
      </c>
      <c r="G472" t="s">
        <v>551</v>
      </c>
      <c r="H472" t="s">
        <v>1493</v>
      </c>
      <c r="I472" t="s">
        <v>192</v>
      </c>
      <c r="J472">
        <v>2</v>
      </c>
      <c r="K472">
        <v>2</v>
      </c>
      <c r="L472" t="s">
        <v>1492</v>
      </c>
      <c r="M472">
        <v>2</v>
      </c>
      <c r="N472" t="s">
        <v>1491</v>
      </c>
      <c r="O472" t="s">
        <v>695</v>
      </c>
      <c r="P472" t="s">
        <v>1490</v>
      </c>
      <c r="Q472">
        <v>0</v>
      </c>
      <c r="R472">
        <v>0</v>
      </c>
      <c r="Y472" s="82">
        <v>0.38859953703703703</v>
      </c>
      <c r="Z472">
        <v>381</v>
      </c>
      <c r="AA472" t="s">
        <v>399</v>
      </c>
      <c r="AB472" s="42" t="str">
        <f t="shared" si="7"/>
        <v>,,,,,,17-18km/hr</v>
      </c>
    </row>
    <row r="473" spans="1:28" ht="16" x14ac:dyDescent="0.2">
      <c r="A473">
        <v>476</v>
      </c>
      <c r="B473">
        <v>476</v>
      </c>
      <c r="C473" t="s">
        <v>4381</v>
      </c>
      <c r="D473" t="s">
        <v>36</v>
      </c>
      <c r="E473" t="s">
        <v>4380</v>
      </c>
      <c r="F473">
        <v>1</v>
      </c>
      <c r="G473" t="s">
        <v>4379</v>
      </c>
      <c r="H473" t="s">
        <v>4378</v>
      </c>
      <c r="I473" t="s">
        <v>4377</v>
      </c>
      <c r="J473">
        <v>0</v>
      </c>
      <c r="K473">
        <v>0</v>
      </c>
      <c r="L473" t="s">
        <v>4376</v>
      </c>
      <c r="M473">
        <v>2</v>
      </c>
      <c r="N473" t="s">
        <v>2588</v>
      </c>
      <c r="O473" t="s">
        <v>4375</v>
      </c>
      <c r="P473" t="s">
        <v>4374</v>
      </c>
      <c r="Q473">
        <v>0</v>
      </c>
      <c r="R473">
        <v>0</v>
      </c>
      <c r="X473" t="s">
        <v>5228</v>
      </c>
      <c r="Y473" s="82">
        <v>0.43489583333333331</v>
      </c>
      <c r="Z473">
        <v>539</v>
      </c>
      <c r="AA473" t="s">
        <v>408</v>
      </c>
      <c r="AB473" s="42" t="str">
        <f t="shared" si="7"/>
        <v>,,,,,COACH TRANSFER,19-20km/hr</v>
      </c>
    </row>
    <row r="474" spans="1:28" ht="16" x14ac:dyDescent="0.2">
      <c r="A474">
        <v>477</v>
      </c>
      <c r="B474">
        <v>477</v>
      </c>
      <c r="C474" t="s">
        <v>3674</v>
      </c>
      <c r="D474" t="s">
        <v>36</v>
      </c>
      <c r="E474" t="s">
        <v>3673</v>
      </c>
      <c r="F474">
        <v>1</v>
      </c>
      <c r="G474" t="s">
        <v>3672</v>
      </c>
      <c r="H474" t="s">
        <v>3671</v>
      </c>
      <c r="I474" t="s">
        <v>3670</v>
      </c>
      <c r="J474">
        <v>0</v>
      </c>
      <c r="K474">
        <v>0</v>
      </c>
      <c r="L474" t="s">
        <v>3669</v>
      </c>
      <c r="M474">
        <v>2</v>
      </c>
      <c r="N474" t="s">
        <v>5476</v>
      </c>
      <c r="O474" t="s">
        <v>5477</v>
      </c>
      <c r="P474" t="s">
        <v>5478</v>
      </c>
      <c r="Q474">
        <v>0</v>
      </c>
      <c r="R474">
        <v>0</v>
      </c>
      <c r="Y474" s="82">
        <v>0.34606481481481483</v>
      </c>
      <c r="Z474">
        <v>235</v>
      </c>
      <c r="AA474" t="s">
        <v>441</v>
      </c>
      <c r="AB474" s="42" t="str">
        <f t="shared" si="7"/>
        <v>,,,,,,15-16km/hr</v>
      </c>
    </row>
    <row r="475" spans="1:28" ht="16" x14ac:dyDescent="0.2">
      <c r="A475">
        <v>478</v>
      </c>
      <c r="B475">
        <v>478</v>
      </c>
      <c r="C475" t="s">
        <v>2068</v>
      </c>
      <c r="D475" t="s">
        <v>36</v>
      </c>
      <c r="E475" t="s">
        <v>2067</v>
      </c>
      <c r="F475">
        <v>1</v>
      </c>
      <c r="G475" t="s">
        <v>2066</v>
      </c>
      <c r="H475" t="s">
        <v>2065</v>
      </c>
      <c r="I475" t="s">
        <v>2064</v>
      </c>
      <c r="J475">
        <v>0</v>
      </c>
      <c r="K475">
        <v>0</v>
      </c>
      <c r="L475" t="s">
        <v>2063</v>
      </c>
      <c r="M475">
        <v>2</v>
      </c>
      <c r="N475" t="s">
        <v>2062</v>
      </c>
      <c r="O475" t="s">
        <v>2061</v>
      </c>
      <c r="P475" t="s">
        <v>2060</v>
      </c>
      <c r="Q475">
        <v>0</v>
      </c>
      <c r="R475">
        <v>0</v>
      </c>
      <c r="W475" t="s">
        <v>5226</v>
      </c>
      <c r="Y475" s="82">
        <v>0.41608796296296297</v>
      </c>
      <c r="Z475">
        <v>475</v>
      </c>
      <c r="AA475" t="s">
        <v>408</v>
      </c>
      <c r="AB475" s="42" t="str">
        <f t="shared" si="7"/>
        <v>,,,,PRE-ACCOM,,19-20km/hr</v>
      </c>
    </row>
    <row r="476" spans="1:28" ht="16" x14ac:dyDescent="0.2">
      <c r="A476">
        <v>479</v>
      </c>
      <c r="B476">
        <v>479</v>
      </c>
      <c r="C476" t="s">
        <v>2045</v>
      </c>
      <c r="D476" t="s">
        <v>36</v>
      </c>
      <c r="E476" t="s">
        <v>2044</v>
      </c>
      <c r="F476">
        <v>1</v>
      </c>
      <c r="G476" t="s">
        <v>2043</v>
      </c>
      <c r="H476" t="s">
        <v>2042</v>
      </c>
      <c r="I476" t="s">
        <v>2041</v>
      </c>
      <c r="J476">
        <v>1</v>
      </c>
      <c r="K476">
        <v>1</v>
      </c>
      <c r="L476" t="s">
        <v>2040</v>
      </c>
      <c r="M476">
        <v>2</v>
      </c>
      <c r="N476" t="s">
        <v>2039</v>
      </c>
      <c r="O476" t="s">
        <v>2038</v>
      </c>
      <c r="P476" t="s">
        <v>2037</v>
      </c>
      <c r="Q476">
        <v>0</v>
      </c>
      <c r="R476">
        <v>0</v>
      </c>
      <c r="T476" t="s">
        <v>5310</v>
      </c>
      <c r="Y476" s="82">
        <v>0.34635416666666669</v>
      </c>
      <c r="Z476">
        <v>236</v>
      </c>
      <c r="AA476" t="s">
        <v>441</v>
      </c>
      <c r="AB476" s="42" t="str">
        <f t="shared" si="7"/>
        <v>,ABSA PRIDE,,,,,15-16km/hr</v>
      </c>
    </row>
    <row r="477" spans="1:28" ht="16" x14ac:dyDescent="0.2">
      <c r="A477">
        <v>480</v>
      </c>
      <c r="B477">
        <v>480</v>
      </c>
      <c r="C477" t="s">
        <v>1700</v>
      </c>
      <c r="D477" t="s">
        <v>36</v>
      </c>
      <c r="E477" t="s">
        <v>1699</v>
      </c>
      <c r="F477">
        <v>1</v>
      </c>
      <c r="G477" t="s">
        <v>1698</v>
      </c>
      <c r="H477" t="s">
        <v>1697</v>
      </c>
      <c r="I477" t="s">
        <v>1696</v>
      </c>
      <c r="J477">
        <v>0</v>
      </c>
      <c r="K477">
        <v>0</v>
      </c>
      <c r="L477" t="s">
        <v>1695</v>
      </c>
      <c r="M477">
        <v>2</v>
      </c>
      <c r="N477" t="s">
        <v>1694</v>
      </c>
      <c r="O477" t="s">
        <v>1693</v>
      </c>
      <c r="P477" t="s">
        <v>1692</v>
      </c>
      <c r="Q477">
        <v>0</v>
      </c>
      <c r="R477">
        <v>0</v>
      </c>
      <c r="X477" t="s">
        <v>5228</v>
      </c>
      <c r="Y477" s="82">
        <v>0.47500000000000003</v>
      </c>
      <c r="Z477">
        <v>643</v>
      </c>
      <c r="AA477" t="s">
        <v>433</v>
      </c>
      <c r="AB477" s="42" t="str">
        <f t="shared" si="7"/>
        <v>,,,,,COACH TRANSFER,23-24km/hr</v>
      </c>
    </row>
    <row r="478" spans="1:28" ht="16" x14ac:dyDescent="0.2">
      <c r="A478">
        <v>481</v>
      </c>
      <c r="B478">
        <v>481</v>
      </c>
      <c r="C478" t="s">
        <v>1996</v>
      </c>
      <c r="D478" t="s">
        <v>36</v>
      </c>
      <c r="E478" t="s">
        <v>1995</v>
      </c>
      <c r="F478">
        <v>1</v>
      </c>
      <c r="G478" t="s">
        <v>1986</v>
      </c>
      <c r="H478" t="s">
        <v>1994</v>
      </c>
      <c r="I478" t="s">
        <v>1993</v>
      </c>
      <c r="J478">
        <v>2</v>
      </c>
      <c r="K478">
        <v>2</v>
      </c>
      <c r="L478" t="s">
        <v>1992</v>
      </c>
      <c r="M478">
        <v>2</v>
      </c>
      <c r="N478" t="s">
        <v>1991</v>
      </c>
      <c r="O478" t="s">
        <v>1990</v>
      </c>
      <c r="P478" t="s">
        <v>1989</v>
      </c>
      <c r="Q478">
        <v>0</v>
      </c>
      <c r="R478">
        <v>0</v>
      </c>
      <c r="Y478" s="82">
        <v>0.43431712962962959</v>
      </c>
      <c r="Z478">
        <v>537</v>
      </c>
      <c r="AA478" t="s">
        <v>408</v>
      </c>
      <c r="AB478" s="42" t="str">
        <f t="shared" si="7"/>
        <v>,,,,,,19-20km/hr</v>
      </c>
    </row>
    <row r="479" spans="1:28" ht="16" x14ac:dyDescent="0.2">
      <c r="A479">
        <v>482</v>
      </c>
      <c r="B479">
        <v>482</v>
      </c>
      <c r="C479" t="s">
        <v>4606</v>
      </c>
      <c r="D479" t="s">
        <v>87</v>
      </c>
      <c r="E479" t="s">
        <v>4605</v>
      </c>
      <c r="F479">
        <v>1</v>
      </c>
      <c r="G479" t="s">
        <v>569</v>
      </c>
      <c r="H479" t="s">
        <v>4604</v>
      </c>
      <c r="I479" t="s">
        <v>4603</v>
      </c>
      <c r="J479">
        <v>0</v>
      </c>
      <c r="K479">
        <v>0</v>
      </c>
      <c r="L479" t="s">
        <v>4602</v>
      </c>
      <c r="M479">
        <v>2</v>
      </c>
      <c r="N479" t="s">
        <v>4601</v>
      </c>
      <c r="O479" t="s">
        <v>4600</v>
      </c>
      <c r="P479" t="s">
        <v>4599</v>
      </c>
      <c r="Q479">
        <v>0</v>
      </c>
      <c r="R479">
        <v>0</v>
      </c>
      <c r="W479" t="s">
        <v>5226</v>
      </c>
      <c r="Y479" s="82">
        <v>0.37528935185185186</v>
      </c>
      <c r="Z479">
        <v>335</v>
      </c>
      <c r="AA479" t="s">
        <v>476</v>
      </c>
      <c r="AB479" s="42" t="str">
        <f t="shared" si="7"/>
        <v>,,,,PRE-ACCOM,,12km/hr</v>
      </c>
    </row>
    <row r="480" spans="1:28" ht="16" x14ac:dyDescent="0.2">
      <c r="A480">
        <v>483</v>
      </c>
      <c r="B480">
        <v>483</v>
      </c>
      <c r="C480" t="s">
        <v>1954</v>
      </c>
      <c r="D480" t="s">
        <v>36</v>
      </c>
      <c r="E480" t="s">
        <v>1953</v>
      </c>
      <c r="F480">
        <v>1</v>
      </c>
      <c r="G480" t="s">
        <v>1952</v>
      </c>
      <c r="H480" t="s">
        <v>1951</v>
      </c>
      <c r="I480" t="s">
        <v>1950</v>
      </c>
      <c r="J480">
        <v>0</v>
      </c>
      <c r="K480">
        <v>0</v>
      </c>
      <c r="L480" t="s">
        <v>1949</v>
      </c>
      <c r="M480">
        <v>2</v>
      </c>
      <c r="N480" t="s">
        <v>1347</v>
      </c>
      <c r="O480" t="s">
        <v>1948</v>
      </c>
      <c r="P480" t="s">
        <v>1947</v>
      </c>
      <c r="Q480">
        <v>0</v>
      </c>
      <c r="R480">
        <v>0</v>
      </c>
      <c r="Y480" s="82">
        <v>0.34664351851851855</v>
      </c>
      <c r="Z480">
        <v>237</v>
      </c>
      <c r="AA480" t="s">
        <v>441</v>
      </c>
      <c r="AB480" s="42" t="str">
        <f t="shared" si="7"/>
        <v>,,,,,,15-16km/hr</v>
      </c>
    </row>
    <row r="481" spans="1:28" ht="16" x14ac:dyDescent="0.2">
      <c r="A481">
        <v>484</v>
      </c>
      <c r="B481">
        <v>484</v>
      </c>
      <c r="C481" t="s">
        <v>1926</v>
      </c>
      <c r="D481" t="s">
        <v>36</v>
      </c>
      <c r="E481" t="s">
        <v>1925</v>
      </c>
      <c r="F481">
        <v>1</v>
      </c>
      <c r="G481" t="s">
        <v>1924</v>
      </c>
      <c r="H481" t="s">
        <v>1923</v>
      </c>
      <c r="I481" t="s">
        <v>1922</v>
      </c>
      <c r="J481">
        <v>1</v>
      </c>
      <c r="K481">
        <v>1</v>
      </c>
      <c r="L481" t="s">
        <v>1921</v>
      </c>
      <c r="M481">
        <v>2</v>
      </c>
      <c r="N481" t="s">
        <v>1920</v>
      </c>
      <c r="O481" t="s">
        <v>1919</v>
      </c>
      <c r="P481" t="s">
        <v>1918</v>
      </c>
      <c r="Q481">
        <v>2</v>
      </c>
      <c r="R481">
        <v>2</v>
      </c>
      <c r="Y481" s="82">
        <v>0.34693287037037041</v>
      </c>
      <c r="Z481">
        <v>238</v>
      </c>
      <c r="AA481" t="s">
        <v>441</v>
      </c>
      <c r="AB481" s="42" t="str">
        <f t="shared" si="7"/>
        <v>,,,,,,15-16km/hr</v>
      </c>
    </row>
    <row r="482" spans="1:28" ht="16" x14ac:dyDescent="0.2">
      <c r="A482">
        <v>485</v>
      </c>
      <c r="B482">
        <v>485</v>
      </c>
      <c r="C482" t="s">
        <v>1915</v>
      </c>
      <c r="D482" t="s">
        <v>36</v>
      </c>
      <c r="E482" t="s">
        <v>1914</v>
      </c>
      <c r="F482">
        <v>1</v>
      </c>
      <c r="G482" t="s">
        <v>1913</v>
      </c>
      <c r="H482" t="s">
        <v>1912</v>
      </c>
      <c r="I482" t="s">
        <v>1911</v>
      </c>
      <c r="J482">
        <v>1</v>
      </c>
      <c r="K482">
        <v>1</v>
      </c>
      <c r="L482" t="s">
        <v>1910</v>
      </c>
      <c r="M482">
        <v>2</v>
      </c>
      <c r="N482" t="s">
        <v>1909</v>
      </c>
      <c r="O482" t="s">
        <v>1908</v>
      </c>
      <c r="P482" t="s">
        <v>1907</v>
      </c>
      <c r="Q482">
        <v>1</v>
      </c>
      <c r="R482">
        <v>1</v>
      </c>
      <c r="Y482" s="82">
        <v>0.43402777777777773</v>
      </c>
      <c r="Z482">
        <v>536</v>
      </c>
      <c r="AA482" t="s">
        <v>408</v>
      </c>
      <c r="AB482" s="42" t="str">
        <f t="shared" si="7"/>
        <v>,,,,,,19-20km/hr</v>
      </c>
    </row>
    <row r="483" spans="1:28" ht="16" x14ac:dyDescent="0.2">
      <c r="A483">
        <v>486</v>
      </c>
      <c r="B483">
        <v>486</v>
      </c>
      <c r="C483" t="s">
        <v>1445</v>
      </c>
      <c r="D483" t="s">
        <v>36</v>
      </c>
      <c r="E483" t="s">
        <v>1444</v>
      </c>
      <c r="F483">
        <v>1</v>
      </c>
      <c r="G483" t="s">
        <v>1443</v>
      </c>
      <c r="H483" t="s">
        <v>1440</v>
      </c>
      <c r="I483" t="s">
        <v>1442</v>
      </c>
      <c r="J483">
        <v>0</v>
      </c>
      <c r="K483">
        <v>0</v>
      </c>
      <c r="L483" t="s">
        <v>1441</v>
      </c>
      <c r="M483">
        <v>2</v>
      </c>
      <c r="N483" t="s">
        <v>816</v>
      </c>
      <c r="O483" t="s">
        <v>1440</v>
      </c>
      <c r="P483" t="s">
        <v>1439</v>
      </c>
      <c r="Q483">
        <v>0</v>
      </c>
      <c r="R483">
        <v>0</v>
      </c>
      <c r="Y483" s="82">
        <v>0.40885416666666669</v>
      </c>
      <c r="Z483">
        <v>450</v>
      </c>
      <c r="AA483" t="s">
        <v>399</v>
      </c>
      <c r="AB483" s="42" t="str">
        <f t="shared" si="7"/>
        <v>,,,,,,17-18km/hr</v>
      </c>
    </row>
    <row r="484" spans="1:28" ht="16" x14ac:dyDescent="0.2">
      <c r="A484">
        <v>487</v>
      </c>
      <c r="B484">
        <v>487</v>
      </c>
      <c r="C484" t="s">
        <v>3919</v>
      </c>
      <c r="D484" t="s">
        <v>84</v>
      </c>
      <c r="E484" t="s">
        <v>3918</v>
      </c>
      <c r="F484">
        <v>1</v>
      </c>
      <c r="G484" t="s">
        <v>3916</v>
      </c>
      <c r="H484" t="s">
        <v>3915</v>
      </c>
      <c r="I484" t="s">
        <v>3914</v>
      </c>
      <c r="J484">
        <v>0</v>
      </c>
      <c r="K484">
        <v>0</v>
      </c>
      <c r="L484" t="s">
        <v>3917</v>
      </c>
      <c r="M484">
        <v>2</v>
      </c>
      <c r="N484" t="s">
        <v>3916</v>
      </c>
      <c r="O484" t="s">
        <v>3915</v>
      </c>
      <c r="P484" t="s">
        <v>3914</v>
      </c>
      <c r="Q484">
        <v>0</v>
      </c>
      <c r="R484">
        <v>0</v>
      </c>
      <c r="Y484" s="82">
        <v>0.40914351851851855</v>
      </c>
      <c r="Z484">
        <v>451</v>
      </c>
      <c r="AA484" t="s">
        <v>399</v>
      </c>
      <c r="AB484" s="42" t="str">
        <f t="shared" si="7"/>
        <v>,,,,,,17-18km/hr</v>
      </c>
    </row>
    <row r="485" spans="1:28" ht="16" x14ac:dyDescent="0.2">
      <c r="A485">
        <v>488</v>
      </c>
      <c r="B485">
        <v>488</v>
      </c>
      <c r="C485" t="s">
        <v>4022</v>
      </c>
      <c r="D485" t="s">
        <v>36</v>
      </c>
      <c r="E485" t="s">
        <v>4021</v>
      </c>
      <c r="F485">
        <v>1</v>
      </c>
      <c r="G485" t="s">
        <v>792</v>
      </c>
      <c r="H485" t="s">
        <v>4020</v>
      </c>
      <c r="I485" t="s">
        <v>4019</v>
      </c>
      <c r="J485">
        <v>0</v>
      </c>
      <c r="K485">
        <v>0</v>
      </c>
      <c r="L485" t="s">
        <v>4018</v>
      </c>
      <c r="M485">
        <v>2</v>
      </c>
      <c r="N485" t="s">
        <v>4017</v>
      </c>
      <c r="O485" t="s">
        <v>4016</v>
      </c>
      <c r="P485" t="s">
        <v>4015</v>
      </c>
      <c r="Q485">
        <v>0</v>
      </c>
      <c r="R485">
        <v>0</v>
      </c>
      <c r="X485" t="s">
        <v>5228</v>
      </c>
      <c r="Y485" s="82">
        <v>0.40943287037037041</v>
      </c>
      <c r="Z485">
        <v>452</v>
      </c>
      <c r="AA485" t="s">
        <v>399</v>
      </c>
      <c r="AB485" s="42" t="str">
        <f t="shared" si="7"/>
        <v>,,,,,COACH TRANSFER,17-18km/hr</v>
      </c>
    </row>
    <row r="486" spans="1:28" ht="16" x14ac:dyDescent="0.2">
      <c r="A486">
        <v>489</v>
      </c>
      <c r="B486">
        <v>489</v>
      </c>
      <c r="C486" t="s">
        <v>3533</v>
      </c>
      <c r="D486" t="s">
        <v>36</v>
      </c>
      <c r="E486" t="s">
        <v>3532</v>
      </c>
      <c r="F486">
        <v>1</v>
      </c>
      <c r="G486" t="s">
        <v>3531</v>
      </c>
      <c r="H486" t="s">
        <v>3055</v>
      </c>
      <c r="I486" t="s">
        <v>3530</v>
      </c>
      <c r="J486">
        <v>0</v>
      </c>
      <c r="K486">
        <v>0</v>
      </c>
      <c r="L486" t="s">
        <v>3529</v>
      </c>
      <c r="M486">
        <v>2</v>
      </c>
      <c r="N486" t="s">
        <v>3528</v>
      </c>
      <c r="O486" t="s">
        <v>568</v>
      </c>
      <c r="P486" t="s">
        <v>3527</v>
      </c>
      <c r="Q486">
        <v>1</v>
      </c>
      <c r="R486">
        <v>1</v>
      </c>
      <c r="Y486" s="82">
        <v>0.41001157407407413</v>
      </c>
      <c r="Z486">
        <v>454</v>
      </c>
      <c r="AA486" t="s">
        <v>399</v>
      </c>
      <c r="AB486" s="42" t="str">
        <f t="shared" si="7"/>
        <v>,,,,,,17-18km/hr</v>
      </c>
    </row>
    <row r="487" spans="1:28" ht="16" x14ac:dyDescent="0.2">
      <c r="A487">
        <v>490</v>
      </c>
      <c r="B487">
        <v>490</v>
      </c>
      <c r="C487" t="s">
        <v>4417</v>
      </c>
      <c r="D487" t="s">
        <v>36</v>
      </c>
      <c r="E487" t="s">
        <v>4416</v>
      </c>
      <c r="F487">
        <v>1</v>
      </c>
      <c r="G487" t="s">
        <v>4415</v>
      </c>
      <c r="H487" t="s">
        <v>4414</v>
      </c>
      <c r="I487" t="s">
        <v>4413</v>
      </c>
      <c r="J487">
        <v>0</v>
      </c>
      <c r="K487">
        <v>0</v>
      </c>
      <c r="L487" t="s">
        <v>4412</v>
      </c>
      <c r="M487">
        <v>2</v>
      </c>
      <c r="N487" t="s">
        <v>1479</v>
      </c>
      <c r="O487" t="s">
        <v>1478</v>
      </c>
      <c r="P487" t="s">
        <v>257</v>
      </c>
      <c r="Q487">
        <v>1</v>
      </c>
      <c r="R487">
        <v>1</v>
      </c>
      <c r="Y487" s="82">
        <v>0.34722222222222227</v>
      </c>
      <c r="Z487">
        <v>239</v>
      </c>
      <c r="AA487" t="s">
        <v>441</v>
      </c>
      <c r="AB487" s="42" t="str">
        <f t="shared" si="7"/>
        <v>,,,,,,15-16km/hr</v>
      </c>
    </row>
    <row r="488" spans="1:28" ht="16" x14ac:dyDescent="0.2">
      <c r="A488">
        <v>491</v>
      </c>
      <c r="B488">
        <v>491</v>
      </c>
      <c r="C488" t="s">
        <v>5479</v>
      </c>
      <c r="D488" t="s">
        <v>36</v>
      </c>
      <c r="E488" t="s">
        <v>1744</v>
      </c>
      <c r="F488">
        <v>1</v>
      </c>
      <c r="G488" t="s">
        <v>1743</v>
      </c>
      <c r="H488" t="s">
        <v>1742</v>
      </c>
      <c r="I488" t="s">
        <v>1741</v>
      </c>
      <c r="J488">
        <v>0</v>
      </c>
      <c r="K488">
        <v>0</v>
      </c>
      <c r="L488" t="s">
        <v>1740</v>
      </c>
      <c r="M488">
        <v>2</v>
      </c>
      <c r="N488" t="s">
        <v>517</v>
      </c>
      <c r="O488" t="s">
        <v>1739</v>
      </c>
      <c r="P488" t="s">
        <v>1738</v>
      </c>
      <c r="Q488">
        <v>1</v>
      </c>
      <c r="R488">
        <v>1</v>
      </c>
      <c r="Y488" s="82">
        <v>0.41059027777777773</v>
      </c>
      <c r="Z488">
        <v>456</v>
      </c>
      <c r="AA488" t="s">
        <v>399</v>
      </c>
      <c r="AB488" s="42" t="str">
        <f t="shared" si="7"/>
        <v>,,,,,,17-18km/hr</v>
      </c>
    </row>
    <row r="489" spans="1:28" ht="16" x14ac:dyDescent="0.2">
      <c r="A489">
        <v>492</v>
      </c>
      <c r="B489">
        <v>492</v>
      </c>
      <c r="C489" t="s">
        <v>1691</v>
      </c>
      <c r="D489" t="s">
        <v>36</v>
      </c>
      <c r="E489" t="s">
        <v>1690</v>
      </c>
      <c r="F489">
        <v>1</v>
      </c>
      <c r="G489" t="s">
        <v>1689</v>
      </c>
      <c r="H489" t="s">
        <v>1688</v>
      </c>
      <c r="I489" t="s">
        <v>1687</v>
      </c>
      <c r="J489">
        <v>0</v>
      </c>
      <c r="K489">
        <v>0</v>
      </c>
      <c r="L489" t="s">
        <v>1686</v>
      </c>
      <c r="M489">
        <v>2</v>
      </c>
      <c r="N489" t="s">
        <v>438</v>
      </c>
      <c r="O489" t="s">
        <v>1685</v>
      </c>
      <c r="P489" t="s">
        <v>1684</v>
      </c>
      <c r="Q489">
        <v>0</v>
      </c>
      <c r="R489">
        <v>0</v>
      </c>
      <c r="X489" t="s">
        <v>5228</v>
      </c>
      <c r="Y489" s="82">
        <v>0.34751157407407413</v>
      </c>
      <c r="Z489">
        <v>240</v>
      </c>
      <c r="AA489" t="s">
        <v>441</v>
      </c>
      <c r="AB489" s="42" t="str">
        <f t="shared" si="7"/>
        <v>,,,,,COACH TRANSFER,15-16km/hr</v>
      </c>
    </row>
    <row r="490" spans="1:28" ht="16" x14ac:dyDescent="0.2">
      <c r="A490">
        <v>493</v>
      </c>
      <c r="B490">
        <v>493</v>
      </c>
      <c r="C490" t="s">
        <v>1683</v>
      </c>
      <c r="D490" t="s">
        <v>36</v>
      </c>
      <c r="E490" t="s">
        <v>1682</v>
      </c>
      <c r="F490">
        <v>1</v>
      </c>
      <c r="G490" t="s">
        <v>1681</v>
      </c>
      <c r="H490" t="s">
        <v>1680</v>
      </c>
      <c r="I490" t="s">
        <v>1679</v>
      </c>
      <c r="J490">
        <v>0</v>
      </c>
      <c r="K490">
        <v>0</v>
      </c>
      <c r="L490" t="s">
        <v>1678</v>
      </c>
      <c r="M490">
        <v>2</v>
      </c>
      <c r="N490" t="s">
        <v>483</v>
      </c>
      <c r="O490" t="s">
        <v>1677</v>
      </c>
      <c r="P490" t="s">
        <v>1676</v>
      </c>
      <c r="Q490">
        <v>0</v>
      </c>
      <c r="R490">
        <v>0</v>
      </c>
      <c r="W490" t="s">
        <v>5226</v>
      </c>
      <c r="Y490" s="82">
        <v>0.45601851851851855</v>
      </c>
      <c r="Z490">
        <v>612</v>
      </c>
      <c r="AA490" t="s">
        <v>598</v>
      </c>
      <c r="AB490" s="42" t="str">
        <f t="shared" si="7"/>
        <v>,,,,PRE-ACCOM,,21-22km/hr</v>
      </c>
    </row>
    <row r="491" spans="1:28" ht="16" x14ac:dyDescent="0.2">
      <c r="A491">
        <v>494</v>
      </c>
      <c r="B491">
        <v>494</v>
      </c>
      <c r="C491" t="s">
        <v>1659</v>
      </c>
      <c r="D491" t="s">
        <v>36</v>
      </c>
      <c r="E491" t="s">
        <v>1658</v>
      </c>
      <c r="F491">
        <v>1</v>
      </c>
      <c r="G491" t="s">
        <v>1657</v>
      </c>
      <c r="H491" t="s">
        <v>1656</v>
      </c>
      <c r="I491" t="s">
        <v>1655</v>
      </c>
      <c r="J491">
        <v>0</v>
      </c>
      <c r="K491">
        <v>0</v>
      </c>
      <c r="L491" t="s">
        <v>1654</v>
      </c>
      <c r="M491">
        <v>2</v>
      </c>
      <c r="N491" t="s">
        <v>1653</v>
      </c>
      <c r="O491" t="s">
        <v>1652</v>
      </c>
      <c r="P491" t="s">
        <v>1651</v>
      </c>
      <c r="Q491">
        <v>0</v>
      </c>
      <c r="R491">
        <v>0</v>
      </c>
      <c r="W491" t="s">
        <v>5226</v>
      </c>
      <c r="Y491" s="82">
        <v>0.41116898148148145</v>
      </c>
      <c r="Z491">
        <v>458</v>
      </c>
      <c r="AA491" t="s">
        <v>399</v>
      </c>
      <c r="AB491" s="42" t="str">
        <f t="shared" si="7"/>
        <v>,,,,PRE-ACCOM,,17-18km/hr</v>
      </c>
    </row>
    <row r="492" spans="1:28" ht="16" x14ac:dyDescent="0.2">
      <c r="A492">
        <v>495</v>
      </c>
      <c r="B492">
        <v>495</v>
      </c>
      <c r="C492" t="s">
        <v>1634</v>
      </c>
      <c r="D492" t="s">
        <v>36</v>
      </c>
      <c r="E492" t="s">
        <v>1633</v>
      </c>
      <c r="F492">
        <v>1</v>
      </c>
      <c r="G492" t="s">
        <v>1632</v>
      </c>
      <c r="H492" t="s">
        <v>1631</v>
      </c>
      <c r="I492" t="s">
        <v>1630</v>
      </c>
      <c r="J492">
        <v>0</v>
      </c>
      <c r="K492">
        <v>0</v>
      </c>
      <c r="L492" t="s">
        <v>1629</v>
      </c>
      <c r="M492">
        <v>2</v>
      </c>
      <c r="N492" t="s">
        <v>1628</v>
      </c>
      <c r="O492" t="s">
        <v>1627</v>
      </c>
      <c r="P492" t="s">
        <v>1626</v>
      </c>
      <c r="Q492">
        <v>0</v>
      </c>
      <c r="R492">
        <v>0</v>
      </c>
      <c r="Y492" s="82">
        <v>0.34780092592592587</v>
      </c>
      <c r="Z492">
        <v>241</v>
      </c>
      <c r="AA492" t="s">
        <v>441</v>
      </c>
      <c r="AB492" s="42" t="str">
        <f t="shared" si="7"/>
        <v>,,,,,,15-16km/hr</v>
      </c>
    </row>
    <row r="493" spans="1:28" ht="16" x14ac:dyDescent="0.2">
      <c r="A493">
        <v>496</v>
      </c>
      <c r="B493">
        <v>496</v>
      </c>
      <c r="C493" t="s">
        <v>5480</v>
      </c>
      <c r="D493" t="s">
        <v>36</v>
      </c>
      <c r="E493" t="s">
        <v>5038</v>
      </c>
      <c r="F493">
        <v>1</v>
      </c>
      <c r="G493" t="s">
        <v>5039</v>
      </c>
      <c r="H493" t="s">
        <v>5037</v>
      </c>
      <c r="I493" t="s">
        <v>5040</v>
      </c>
      <c r="J493">
        <v>0</v>
      </c>
      <c r="K493">
        <v>0</v>
      </c>
      <c r="L493" t="s">
        <v>1497</v>
      </c>
      <c r="N493" t="s">
        <v>1815</v>
      </c>
      <c r="O493" t="s">
        <v>4970</v>
      </c>
      <c r="P493" t="s">
        <v>5481</v>
      </c>
      <c r="Q493">
        <v>0</v>
      </c>
      <c r="R493">
        <v>0</v>
      </c>
      <c r="Y493" s="82">
        <v>0.3689236111111111</v>
      </c>
      <c r="Z493">
        <v>313</v>
      </c>
      <c r="AB493" s="42" t="str">
        <f t="shared" si="7"/>
        <v>,,,,,,</v>
      </c>
    </row>
    <row r="494" spans="1:28" ht="16" x14ac:dyDescent="0.2">
      <c r="A494">
        <v>497</v>
      </c>
      <c r="B494">
        <v>497</v>
      </c>
      <c r="C494" t="s">
        <v>1625</v>
      </c>
      <c r="D494" t="s">
        <v>36</v>
      </c>
      <c r="E494" t="s">
        <v>1624</v>
      </c>
      <c r="F494">
        <v>1</v>
      </c>
      <c r="G494" t="s">
        <v>1623</v>
      </c>
      <c r="H494" t="s">
        <v>1622</v>
      </c>
      <c r="I494" t="s">
        <v>1621</v>
      </c>
      <c r="J494">
        <v>0</v>
      </c>
      <c r="K494">
        <v>0</v>
      </c>
      <c r="L494" t="s">
        <v>1620</v>
      </c>
      <c r="M494">
        <v>2</v>
      </c>
      <c r="N494" t="s">
        <v>1619</v>
      </c>
      <c r="O494" t="s">
        <v>1618</v>
      </c>
      <c r="P494" t="s">
        <v>1617</v>
      </c>
      <c r="Q494">
        <v>0</v>
      </c>
      <c r="R494">
        <v>0</v>
      </c>
      <c r="Y494" s="82">
        <v>0.43373842592592587</v>
      </c>
      <c r="Z494">
        <v>535</v>
      </c>
      <c r="AA494" t="s">
        <v>408</v>
      </c>
      <c r="AB494" s="42" t="str">
        <f t="shared" si="7"/>
        <v>,,,,,,19-20km/hr</v>
      </c>
    </row>
    <row r="495" spans="1:28" ht="16" x14ac:dyDescent="0.2">
      <c r="A495">
        <v>498</v>
      </c>
      <c r="B495">
        <v>498</v>
      </c>
      <c r="C495" t="s">
        <v>5041</v>
      </c>
      <c r="D495" t="s">
        <v>36</v>
      </c>
      <c r="E495" t="s">
        <v>5042</v>
      </c>
      <c r="F495">
        <v>1</v>
      </c>
      <c r="G495" t="s">
        <v>3635</v>
      </c>
      <c r="H495" t="s">
        <v>5043</v>
      </c>
      <c r="I495" t="s">
        <v>5044</v>
      </c>
      <c r="J495">
        <v>1</v>
      </c>
      <c r="K495">
        <v>1</v>
      </c>
      <c r="L495" t="s">
        <v>5045</v>
      </c>
      <c r="M495">
        <v>2</v>
      </c>
      <c r="N495" t="s">
        <v>460</v>
      </c>
      <c r="O495" t="s">
        <v>1509</v>
      </c>
      <c r="P495" t="s">
        <v>5046</v>
      </c>
      <c r="Q495">
        <v>0</v>
      </c>
      <c r="R495">
        <v>0</v>
      </c>
      <c r="Y495" s="82">
        <v>0.36921296296296297</v>
      </c>
      <c r="Z495">
        <v>314</v>
      </c>
      <c r="AB495" s="42" t="str">
        <f t="shared" si="7"/>
        <v>,,,,,,</v>
      </c>
    </row>
    <row r="496" spans="1:28" ht="16" x14ac:dyDescent="0.2">
      <c r="A496">
        <v>499</v>
      </c>
      <c r="B496">
        <v>499</v>
      </c>
      <c r="C496" t="s">
        <v>5047</v>
      </c>
      <c r="D496" t="s">
        <v>36</v>
      </c>
      <c r="E496" t="s">
        <v>5482</v>
      </c>
      <c r="F496">
        <v>1</v>
      </c>
      <c r="G496" t="s">
        <v>944</v>
      </c>
      <c r="H496" t="s">
        <v>5048</v>
      </c>
      <c r="I496" t="s">
        <v>5049</v>
      </c>
      <c r="J496">
        <v>0</v>
      </c>
      <c r="K496">
        <v>0</v>
      </c>
      <c r="L496" t="s">
        <v>5483</v>
      </c>
      <c r="M496">
        <v>2</v>
      </c>
      <c r="N496" t="s">
        <v>5050</v>
      </c>
      <c r="O496" t="s">
        <v>5051</v>
      </c>
      <c r="P496" t="s">
        <v>5052</v>
      </c>
      <c r="Q496">
        <v>0</v>
      </c>
      <c r="R496">
        <v>0</v>
      </c>
      <c r="Y496" s="82">
        <v>0.36950231481481483</v>
      </c>
      <c r="Z496">
        <v>315</v>
      </c>
      <c r="AB496" s="42" t="str">
        <f t="shared" si="7"/>
        <v>,,,,,,</v>
      </c>
    </row>
    <row r="497" spans="1:28" ht="16" x14ac:dyDescent="0.2">
      <c r="A497">
        <v>500</v>
      </c>
      <c r="B497">
        <v>500</v>
      </c>
      <c r="C497" t="s">
        <v>1585</v>
      </c>
      <c r="D497" t="s">
        <v>36</v>
      </c>
      <c r="E497" t="s">
        <v>1584</v>
      </c>
      <c r="F497">
        <v>1</v>
      </c>
      <c r="G497" t="s">
        <v>1583</v>
      </c>
      <c r="H497" t="s">
        <v>1582</v>
      </c>
      <c r="I497" t="s">
        <v>1581</v>
      </c>
      <c r="J497">
        <v>0</v>
      </c>
      <c r="K497">
        <v>0</v>
      </c>
      <c r="L497" t="s">
        <v>1580</v>
      </c>
      <c r="M497">
        <v>2</v>
      </c>
      <c r="N497" t="s">
        <v>1579</v>
      </c>
      <c r="O497" t="s">
        <v>1578</v>
      </c>
      <c r="P497" t="s">
        <v>1577</v>
      </c>
      <c r="Q497">
        <v>1</v>
      </c>
      <c r="R497">
        <v>1</v>
      </c>
      <c r="Y497" s="82">
        <v>0.41145833333333331</v>
      </c>
      <c r="Z497">
        <v>459</v>
      </c>
      <c r="AA497" t="s">
        <v>399</v>
      </c>
      <c r="AB497" s="42" t="str">
        <f t="shared" si="7"/>
        <v>,,,,,,17-18km/hr</v>
      </c>
    </row>
    <row r="498" spans="1:28" ht="16" x14ac:dyDescent="0.2">
      <c r="A498">
        <v>501</v>
      </c>
      <c r="B498">
        <v>501</v>
      </c>
      <c r="C498" t="s">
        <v>1565</v>
      </c>
      <c r="D498" t="s">
        <v>36</v>
      </c>
      <c r="E498" t="s">
        <v>1564</v>
      </c>
      <c r="F498">
        <v>1</v>
      </c>
      <c r="G498" t="s">
        <v>1563</v>
      </c>
      <c r="H498" t="s">
        <v>1562</v>
      </c>
      <c r="I498" t="s">
        <v>382</v>
      </c>
      <c r="J498">
        <v>0</v>
      </c>
      <c r="K498">
        <v>0</v>
      </c>
      <c r="L498" t="s">
        <v>1561</v>
      </c>
      <c r="M498">
        <v>2</v>
      </c>
      <c r="N498" t="s">
        <v>1452</v>
      </c>
      <c r="O498" t="s">
        <v>1560</v>
      </c>
      <c r="P498" t="s">
        <v>1559</v>
      </c>
      <c r="Q498">
        <v>0</v>
      </c>
      <c r="R498">
        <v>0</v>
      </c>
      <c r="X498" t="s">
        <v>5228</v>
      </c>
      <c r="Y498" s="82">
        <v>0.44618055555555558</v>
      </c>
      <c r="Z498">
        <v>578</v>
      </c>
      <c r="AA498" t="s">
        <v>598</v>
      </c>
      <c r="AB498" s="42" t="str">
        <f t="shared" si="7"/>
        <v>,,,,,COACH TRANSFER,21-22km/hr</v>
      </c>
    </row>
    <row r="499" spans="1:28" ht="16" x14ac:dyDescent="0.2">
      <c r="A499">
        <v>502</v>
      </c>
      <c r="B499">
        <v>502</v>
      </c>
      <c r="C499" t="s">
        <v>466</v>
      </c>
      <c r="D499" t="s">
        <v>36</v>
      </c>
      <c r="E499" t="s">
        <v>465</v>
      </c>
      <c r="F499">
        <v>1</v>
      </c>
      <c r="G499" t="s">
        <v>464</v>
      </c>
      <c r="H499" t="s">
        <v>463</v>
      </c>
      <c r="I499" t="s">
        <v>462</v>
      </c>
      <c r="J499">
        <v>0</v>
      </c>
      <c r="K499">
        <v>0</v>
      </c>
      <c r="L499" t="s">
        <v>461</v>
      </c>
      <c r="M499">
        <v>2</v>
      </c>
      <c r="N499" t="s">
        <v>460</v>
      </c>
      <c r="O499" t="s">
        <v>459</v>
      </c>
      <c r="P499" t="s">
        <v>458</v>
      </c>
      <c r="Q499">
        <v>0</v>
      </c>
      <c r="R499">
        <v>0</v>
      </c>
      <c r="Y499" s="82">
        <v>0.34809027777777773</v>
      </c>
      <c r="Z499">
        <v>242</v>
      </c>
      <c r="AA499" t="s">
        <v>441</v>
      </c>
      <c r="AB499" s="42" t="str">
        <f t="shared" si="7"/>
        <v>,,,,,,15-16km/hr</v>
      </c>
    </row>
    <row r="500" spans="1:28" ht="16" x14ac:dyDescent="0.2">
      <c r="A500">
        <v>503</v>
      </c>
      <c r="B500">
        <v>503</v>
      </c>
      <c r="C500" t="s">
        <v>485</v>
      </c>
      <c r="D500" t="s">
        <v>36</v>
      </c>
      <c r="E500" t="s">
        <v>484</v>
      </c>
      <c r="F500">
        <v>1</v>
      </c>
      <c r="G500" t="s">
        <v>483</v>
      </c>
      <c r="H500" t="s">
        <v>482</v>
      </c>
      <c r="I500" t="s">
        <v>481</v>
      </c>
      <c r="J500">
        <v>0</v>
      </c>
      <c r="K500">
        <v>0</v>
      </c>
      <c r="L500" t="s">
        <v>480</v>
      </c>
      <c r="M500">
        <v>2</v>
      </c>
      <c r="N500" t="s">
        <v>479</v>
      </c>
      <c r="O500" t="s">
        <v>478</v>
      </c>
      <c r="P500" t="s">
        <v>477</v>
      </c>
      <c r="Q500">
        <v>0</v>
      </c>
      <c r="R500">
        <v>0</v>
      </c>
      <c r="W500" t="s">
        <v>5226</v>
      </c>
      <c r="Y500" s="82">
        <v>0.37557870370370372</v>
      </c>
      <c r="Z500">
        <v>336</v>
      </c>
      <c r="AA500" t="s">
        <v>476</v>
      </c>
      <c r="AB500" s="42" t="str">
        <f t="shared" si="7"/>
        <v>,,,,PRE-ACCOM,,12km/hr</v>
      </c>
    </row>
    <row r="501" spans="1:28" ht="16" x14ac:dyDescent="0.2">
      <c r="A501">
        <v>504</v>
      </c>
      <c r="B501">
        <v>504</v>
      </c>
      <c r="C501" t="s">
        <v>1454</v>
      </c>
      <c r="D501" t="s">
        <v>36</v>
      </c>
      <c r="E501" t="s">
        <v>1453</v>
      </c>
      <c r="F501">
        <v>1</v>
      </c>
      <c r="G501" t="s">
        <v>1452</v>
      </c>
      <c r="H501" t="s">
        <v>1451</v>
      </c>
      <c r="I501" t="s">
        <v>1450</v>
      </c>
      <c r="J501">
        <v>0</v>
      </c>
      <c r="K501">
        <v>0</v>
      </c>
      <c r="L501" t="s">
        <v>1449</v>
      </c>
      <c r="M501">
        <v>2</v>
      </c>
      <c r="N501" t="s">
        <v>1448</v>
      </c>
      <c r="O501" t="s">
        <v>1447</v>
      </c>
      <c r="P501" t="s">
        <v>1446</v>
      </c>
      <c r="Q501">
        <v>0</v>
      </c>
      <c r="R501">
        <v>0</v>
      </c>
      <c r="Y501" s="82">
        <v>0.45543981481481483</v>
      </c>
      <c r="Z501">
        <v>610</v>
      </c>
      <c r="AA501" t="s">
        <v>598</v>
      </c>
      <c r="AB501" s="42" t="str">
        <f t="shared" si="7"/>
        <v>,,,,,,21-22km/hr</v>
      </c>
    </row>
    <row r="502" spans="1:28" ht="16" x14ac:dyDescent="0.2">
      <c r="A502">
        <v>505</v>
      </c>
      <c r="B502">
        <v>505</v>
      </c>
      <c r="C502" t="s">
        <v>1438</v>
      </c>
      <c r="D502" t="s">
        <v>36</v>
      </c>
      <c r="E502" t="s">
        <v>1437</v>
      </c>
      <c r="F502">
        <v>1</v>
      </c>
      <c r="G502" t="s">
        <v>1436</v>
      </c>
      <c r="H502" t="s">
        <v>882</v>
      </c>
      <c r="I502" t="s">
        <v>180</v>
      </c>
      <c r="J502">
        <v>1</v>
      </c>
      <c r="K502">
        <v>1</v>
      </c>
      <c r="L502" t="s">
        <v>1435</v>
      </c>
      <c r="M502">
        <v>2</v>
      </c>
      <c r="N502" t="s">
        <v>1434</v>
      </c>
      <c r="O502" t="s">
        <v>1433</v>
      </c>
      <c r="P502" t="s">
        <v>181</v>
      </c>
      <c r="Q502">
        <v>2</v>
      </c>
      <c r="R502">
        <v>2</v>
      </c>
      <c r="Y502" s="82">
        <v>0.45428240740740744</v>
      </c>
      <c r="Z502">
        <v>606</v>
      </c>
      <c r="AA502" t="s">
        <v>598</v>
      </c>
      <c r="AB502" s="42" t="str">
        <f t="shared" si="7"/>
        <v>,,,,,,21-22km/hr</v>
      </c>
    </row>
    <row r="503" spans="1:28" ht="16" x14ac:dyDescent="0.2">
      <c r="A503">
        <v>506</v>
      </c>
      <c r="B503">
        <v>506</v>
      </c>
      <c r="C503" t="s">
        <v>1417</v>
      </c>
      <c r="D503" t="s">
        <v>36</v>
      </c>
      <c r="E503" t="s">
        <v>1416</v>
      </c>
      <c r="F503">
        <v>1</v>
      </c>
      <c r="G503" t="s">
        <v>1415</v>
      </c>
      <c r="H503" t="s">
        <v>1411</v>
      </c>
      <c r="I503" t="s">
        <v>1414</v>
      </c>
      <c r="J503">
        <v>0</v>
      </c>
      <c r="K503">
        <v>0</v>
      </c>
      <c r="L503" t="s">
        <v>1413</v>
      </c>
      <c r="M503">
        <v>2</v>
      </c>
      <c r="N503" t="s">
        <v>1412</v>
      </c>
      <c r="O503" t="s">
        <v>1411</v>
      </c>
      <c r="P503" t="s">
        <v>1410</v>
      </c>
      <c r="Q503">
        <v>0</v>
      </c>
      <c r="R503">
        <v>0</v>
      </c>
      <c r="T503" t="s">
        <v>5310</v>
      </c>
      <c r="Y503" s="82">
        <v>0.30497685185185186</v>
      </c>
      <c r="Z503">
        <v>95</v>
      </c>
      <c r="AA503" t="s">
        <v>608</v>
      </c>
      <c r="AB503" s="42" t="str">
        <f t="shared" si="7"/>
        <v>,ABSA PRIDE,,,,,13-14km/hr</v>
      </c>
    </row>
    <row r="504" spans="1:28" ht="16" x14ac:dyDescent="0.2">
      <c r="A504">
        <v>507</v>
      </c>
      <c r="B504">
        <v>507</v>
      </c>
      <c r="C504" t="s">
        <v>1367</v>
      </c>
      <c r="D504" t="s">
        <v>36</v>
      </c>
      <c r="E504" t="s">
        <v>1366</v>
      </c>
      <c r="F504">
        <v>1</v>
      </c>
      <c r="G504" t="s">
        <v>1365</v>
      </c>
      <c r="H504" t="s">
        <v>1364</v>
      </c>
      <c r="I504" t="s">
        <v>1363</v>
      </c>
      <c r="J504">
        <v>0</v>
      </c>
      <c r="K504">
        <v>0</v>
      </c>
      <c r="L504" t="s">
        <v>1362</v>
      </c>
      <c r="M504">
        <v>2</v>
      </c>
      <c r="N504" t="s">
        <v>1361</v>
      </c>
      <c r="O504" t="s">
        <v>1360</v>
      </c>
      <c r="P504" t="s">
        <v>1359</v>
      </c>
      <c r="Q504">
        <v>0</v>
      </c>
      <c r="R504">
        <v>0</v>
      </c>
      <c r="W504" t="s">
        <v>5226</v>
      </c>
      <c r="Y504" s="82">
        <v>0.45196759259259256</v>
      </c>
      <c r="Z504">
        <v>598</v>
      </c>
      <c r="AA504" t="s">
        <v>598</v>
      </c>
      <c r="AB504" s="42" t="str">
        <f t="shared" si="7"/>
        <v>,,,,PRE-ACCOM,,21-22km/hr</v>
      </c>
    </row>
    <row r="505" spans="1:28" ht="16" x14ac:dyDescent="0.2">
      <c r="A505">
        <v>508</v>
      </c>
      <c r="B505">
        <v>508</v>
      </c>
      <c r="C505" t="s">
        <v>4356</v>
      </c>
      <c r="D505" t="s">
        <v>36</v>
      </c>
      <c r="E505" t="s">
        <v>4355</v>
      </c>
      <c r="F505">
        <v>1</v>
      </c>
      <c r="G505" t="s">
        <v>1032</v>
      </c>
      <c r="H505" t="s">
        <v>4354</v>
      </c>
      <c r="I505" t="s">
        <v>4353</v>
      </c>
      <c r="J505">
        <v>0</v>
      </c>
      <c r="K505">
        <v>0</v>
      </c>
      <c r="L505" t="s">
        <v>4352</v>
      </c>
      <c r="M505">
        <v>2</v>
      </c>
      <c r="N505" t="s">
        <v>4351</v>
      </c>
      <c r="O505" t="s">
        <v>4350</v>
      </c>
      <c r="P505" t="s">
        <v>4349</v>
      </c>
      <c r="Q505">
        <v>1</v>
      </c>
      <c r="R505">
        <v>1</v>
      </c>
      <c r="Y505" s="82">
        <v>0.34837962962962959</v>
      </c>
      <c r="Z505">
        <v>243</v>
      </c>
      <c r="AA505" t="s">
        <v>441</v>
      </c>
      <c r="AB505" s="42" t="str">
        <f t="shared" si="7"/>
        <v>,,,,,,15-16km/hr</v>
      </c>
    </row>
    <row r="506" spans="1:28" ht="16" x14ac:dyDescent="0.2">
      <c r="A506">
        <v>509</v>
      </c>
      <c r="B506">
        <v>509</v>
      </c>
      <c r="C506" t="s">
        <v>1303</v>
      </c>
      <c r="D506" t="s">
        <v>36</v>
      </c>
      <c r="E506" t="s">
        <v>1302</v>
      </c>
      <c r="F506">
        <v>1</v>
      </c>
      <c r="G506" t="s">
        <v>1301</v>
      </c>
      <c r="H506" t="s">
        <v>1000</v>
      </c>
      <c r="I506" t="s">
        <v>1300</v>
      </c>
      <c r="J506">
        <v>1</v>
      </c>
      <c r="K506">
        <v>1</v>
      </c>
      <c r="L506" t="s">
        <v>1299</v>
      </c>
      <c r="M506">
        <v>2</v>
      </c>
      <c r="N506" t="s">
        <v>1298</v>
      </c>
      <c r="O506" t="s">
        <v>1297</v>
      </c>
      <c r="P506" t="s">
        <v>1296</v>
      </c>
      <c r="Q506">
        <v>1</v>
      </c>
      <c r="R506">
        <v>1</v>
      </c>
      <c r="W506" t="s">
        <v>5226</v>
      </c>
      <c r="X506" t="s">
        <v>5228</v>
      </c>
      <c r="Y506" s="82">
        <v>0.41203703703703703</v>
      </c>
      <c r="Z506">
        <v>461</v>
      </c>
      <c r="AA506" t="s">
        <v>399</v>
      </c>
      <c r="AB506" s="42" t="str">
        <f t="shared" si="7"/>
        <v>,,,,PRE-ACCOM,COACH TRANSFER,17-18km/hr</v>
      </c>
    </row>
    <row r="507" spans="1:28" ht="16" x14ac:dyDescent="0.2">
      <c r="A507">
        <v>510</v>
      </c>
      <c r="B507">
        <v>510</v>
      </c>
      <c r="C507" t="s">
        <v>1270</v>
      </c>
      <c r="D507" t="s">
        <v>36</v>
      </c>
      <c r="E507" t="s">
        <v>1269</v>
      </c>
      <c r="F507">
        <v>1</v>
      </c>
      <c r="G507" t="s">
        <v>1268</v>
      </c>
      <c r="H507" t="s">
        <v>1267</v>
      </c>
      <c r="I507" t="s">
        <v>1266</v>
      </c>
      <c r="J507">
        <v>2</v>
      </c>
      <c r="K507">
        <v>2</v>
      </c>
      <c r="L507" t="s">
        <v>1265</v>
      </c>
      <c r="M507">
        <v>2</v>
      </c>
      <c r="N507" t="s">
        <v>1264</v>
      </c>
      <c r="O507" t="s">
        <v>1263</v>
      </c>
      <c r="P507" t="s">
        <v>1262</v>
      </c>
      <c r="Q507">
        <v>0</v>
      </c>
      <c r="R507">
        <v>0</v>
      </c>
      <c r="Y507" s="82">
        <v>0.43344907407407413</v>
      </c>
      <c r="Z507">
        <v>534</v>
      </c>
      <c r="AA507" t="s">
        <v>408</v>
      </c>
      <c r="AB507" s="42" t="str">
        <f t="shared" si="7"/>
        <v>,,,,,,19-20km/hr</v>
      </c>
    </row>
    <row r="508" spans="1:28" ht="16" x14ac:dyDescent="0.2">
      <c r="A508">
        <v>511</v>
      </c>
      <c r="B508">
        <v>511</v>
      </c>
      <c r="C508" t="s">
        <v>4525</v>
      </c>
      <c r="D508" t="s">
        <v>36</v>
      </c>
      <c r="E508" t="s">
        <v>4524</v>
      </c>
      <c r="F508">
        <v>1</v>
      </c>
      <c r="G508" t="s">
        <v>4523</v>
      </c>
      <c r="H508" t="s">
        <v>4522</v>
      </c>
      <c r="I508" t="s">
        <v>4521</v>
      </c>
      <c r="J508">
        <v>0</v>
      </c>
      <c r="K508">
        <v>0</v>
      </c>
      <c r="L508" t="s">
        <v>4520</v>
      </c>
      <c r="M508">
        <v>2</v>
      </c>
      <c r="N508" t="s">
        <v>1952</v>
      </c>
      <c r="O508" t="s">
        <v>4519</v>
      </c>
      <c r="P508" t="s">
        <v>4518</v>
      </c>
      <c r="Q508">
        <v>2</v>
      </c>
      <c r="R508">
        <v>3</v>
      </c>
      <c r="Y508" s="82">
        <v>0.34866898148148145</v>
      </c>
      <c r="Z508">
        <v>244</v>
      </c>
      <c r="AA508" t="s">
        <v>441</v>
      </c>
      <c r="AB508" s="42" t="str">
        <f t="shared" si="7"/>
        <v>,,,,,,15-16km/hr</v>
      </c>
    </row>
    <row r="509" spans="1:28" ht="16" x14ac:dyDescent="0.2">
      <c r="A509">
        <v>512</v>
      </c>
      <c r="B509">
        <v>512</v>
      </c>
      <c r="C509" t="s">
        <v>5484</v>
      </c>
      <c r="D509" t="s">
        <v>36</v>
      </c>
      <c r="E509" t="s">
        <v>1233</v>
      </c>
      <c r="F509">
        <v>1</v>
      </c>
      <c r="G509" t="s">
        <v>1232</v>
      </c>
      <c r="H509" t="s">
        <v>812</v>
      </c>
      <c r="I509" t="s">
        <v>1231</v>
      </c>
      <c r="J509">
        <v>0</v>
      </c>
      <c r="K509">
        <v>0</v>
      </c>
      <c r="L509" t="s">
        <v>1230</v>
      </c>
      <c r="M509">
        <v>2</v>
      </c>
      <c r="N509" t="s">
        <v>1229</v>
      </c>
      <c r="O509" t="s">
        <v>612</v>
      </c>
      <c r="P509" t="s">
        <v>1228</v>
      </c>
      <c r="Q509">
        <v>1</v>
      </c>
      <c r="R509">
        <v>1</v>
      </c>
      <c r="Y509" s="82">
        <v>0.43315972222222227</v>
      </c>
      <c r="Z509">
        <v>533</v>
      </c>
      <c r="AA509" t="s">
        <v>408</v>
      </c>
      <c r="AB509" s="42" t="str">
        <f t="shared" si="7"/>
        <v>,,,,,,19-20km/hr</v>
      </c>
    </row>
    <row r="510" spans="1:28" ht="16" x14ac:dyDescent="0.2">
      <c r="A510">
        <v>513</v>
      </c>
      <c r="B510">
        <v>513</v>
      </c>
      <c r="C510" t="s">
        <v>5053</v>
      </c>
      <c r="D510" t="s">
        <v>91</v>
      </c>
      <c r="E510" t="s">
        <v>5054</v>
      </c>
      <c r="F510">
        <v>1</v>
      </c>
      <c r="G510" t="s">
        <v>1567</v>
      </c>
      <c r="H510" t="s">
        <v>1776</v>
      </c>
      <c r="I510" t="s">
        <v>5055</v>
      </c>
      <c r="J510">
        <v>6</v>
      </c>
      <c r="K510">
        <v>6</v>
      </c>
      <c r="L510" t="s">
        <v>5056</v>
      </c>
      <c r="M510">
        <v>2</v>
      </c>
      <c r="N510" t="s">
        <v>5057</v>
      </c>
      <c r="O510" t="s">
        <v>5058</v>
      </c>
      <c r="P510" t="s">
        <v>5059</v>
      </c>
      <c r="Q510">
        <v>4</v>
      </c>
      <c r="R510">
        <v>4</v>
      </c>
      <c r="T510" t="s">
        <v>5310</v>
      </c>
      <c r="Y510" s="82">
        <v>0.36979166666666669</v>
      </c>
      <c r="Z510">
        <v>316</v>
      </c>
      <c r="AB510" s="42" t="str">
        <f t="shared" si="7"/>
        <v>,ABSA PRIDE,,,,,</v>
      </c>
    </row>
    <row r="511" spans="1:28" ht="16" x14ac:dyDescent="0.2">
      <c r="A511">
        <v>514</v>
      </c>
      <c r="B511">
        <v>514</v>
      </c>
      <c r="C511" t="s">
        <v>4068</v>
      </c>
      <c r="D511" t="s">
        <v>36</v>
      </c>
      <c r="E511" t="s">
        <v>4067</v>
      </c>
      <c r="F511">
        <v>1</v>
      </c>
      <c r="G511" t="s">
        <v>4066</v>
      </c>
      <c r="H511" t="s">
        <v>4065</v>
      </c>
      <c r="I511" t="s">
        <v>4064</v>
      </c>
      <c r="J511">
        <v>0</v>
      </c>
      <c r="K511">
        <v>0</v>
      </c>
      <c r="L511" t="s">
        <v>4063</v>
      </c>
      <c r="M511">
        <v>2</v>
      </c>
      <c r="N511" t="s">
        <v>4062</v>
      </c>
      <c r="O511" t="s">
        <v>4061</v>
      </c>
      <c r="P511" t="s">
        <v>4060</v>
      </c>
      <c r="Q511">
        <v>0</v>
      </c>
      <c r="R511">
        <v>0</v>
      </c>
      <c r="W511" t="s">
        <v>5226</v>
      </c>
      <c r="Y511" s="82">
        <v>0.3576388888888889</v>
      </c>
      <c r="Z511">
        <v>275</v>
      </c>
      <c r="AA511" t="s">
        <v>608</v>
      </c>
      <c r="AB511" s="42" t="str">
        <f t="shared" si="7"/>
        <v>,,,,PRE-ACCOM,,13-14km/hr</v>
      </c>
    </row>
    <row r="512" spans="1:28" ht="16" x14ac:dyDescent="0.2">
      <c r="A512">
        <v>515</v>
      </c>
      <c r="B512">
        <v>515</v>
      </c>
      <c r="C512" t="s">
        <v>4059</v>
      </c>
      <c r="D512" t="s">
        <v>36</v>
      </c>
      <c r="E512" t="s">
        <v>4058</v>
      </c>
      <c r="F512">
        <v>1</v>
      </c>
      <c r="G512" t="s">
        <v>4057</v>
      </c>
      <c r="H512" t="s">
        <v>4056</v>
      </c>
      <c r="I512" t="s">
        <v>4055</v>
      </c>
      <c r="J512">
        <v>0</v>
      </c>
      <c r="K512">
        <v>0</v>
      </c>
      <c r="L512" t="s">
        <v>4054</v>
      </c>
      <c r="M512">
        <v>2</v>
      </c>
      <c r="N512" t="s">
        <v>4053</v>
      </c>
      <c r="O512" t="s">
        <v>4052</v>
      </c>
      <c r="P512" t="s">
        <v>4051</v>
      </c>
      <c r="Q512">
        <v>0</v>
      </c>
      <c r="R512">
        <v>0</v>
      </c>
      <c r="X512" t="s">
        <v>5228</v>
      </c>
      <c r="Y512" s="82">
        <v>0.45370370370370372</v>
      </c>
      <c r="Z512">
        <v>604</v>
      </c>
      <c r="AA512" t="s">
        <v>598</v>
      </c>
      <c r="AB512" s="42" t="str">
        <f t="shared" si="7"/>
        <v>,,,,,COACH TRANSFER,21-22km/hr</v>
      </c>
    </row>
    <row r="513" spans="1:28" ht="16" x14ac:dyDescent="0.2">
      <c r="A513">
        <v>516</v>
      </c>
      <c r="B513">
        <v>516</v>
      </c>
      <c r="C513" t="s">
        <v>1178</v>
      </c>
      <c r="D513" t="s">
        <v>36</v>
      </c>
      <c r="E513" t="s">
        <v>1177</v>
      </c>
      <c r="F513">
        <v>1</v>
      </c>
      <c r="G513" t="s">
        <v>1176</v>
      </c>
      <c r="H513" t="s">
        <v>1175</v>
      </c>
      <c r="I513" t="s">
        <v>1174</v>
      </c>
      <c r="J513">
        <v>1</v>
      </c>
      <c r="K513">
        <v>1</v>
      </c>
      <c r="L513" t="s">
        <v>1173</v>
      </c>
      <c r="M513">
        <v>2</v>
      </c>
      <c r="N513" t="s">
        <v>1172</v>
      </c>
      <c r="O513" t="s">
        <v>1171</v>
      </c>
      <c r="P513" t="s">
        <v>1170</v>
      </c>
      <c r="Q513">
        <v>2</v>
      </c>
      <c r="R513">
        <v>2</v>
      </c>
      <c r="Y513" s="82">
        <v>0.4123263888888889</v>
      </c>
      <c r="Z513">
        <v>462</v>
      </c>
      <c r="AA513" t="s">
        <v>399</v>
      </c>
      <c r="AB513" s="42" t="str">
        <f t="shared" si="7"/>
        <v>,,,,,,17-18km/hr</v>
      </c>
    </row>
    <row r="514" spans="1:28" ht="16" x14ac:dyDescent="0.2">
      <c r="A514">
        <v>517</v>
      </c>
      <c r="B514">
        <v>517</v>
      </c>
      <c r="C514" t="s">
        <v>4330</v>
      </c>
      <c r="D514" t="s">
        <v>36</v>
      </c>
      <c r="E514" t="s">
        <v>4329</v>
      </c>
      <c r="F514">
        <v>1</v>
      </c>
      <c r="G514" t="s">
        <v>1402</v>
      </c>
      <c r="H514" t="s">
        <v>4328</v>
      </c>
      <c r="I514" t="s">
        <v>4327</v>
      </c>
      <c r="J514">
        <v>0</v>
      </c>
      <c r="K514">
        <v>0</v>
      </c>
      <c r="L514" t="s">
        <v>4326</v>
      </c>
      <c r="M514">
        <v>2</v>
      </c>
      <c r="N514" t="s">
        <v>4325</v>
      </c>
      <c r="O514" t="s">
        <v>4324</v>
      </c>
      <c r="P514" t="s">
        <v>4323</v>
      </c>
      <c r="Q514">
        <v>0</v>
      </c>
      <c r="R514">
        <v>0</v>
      </c>
      <c r="Y514" s="82">
        <v>0.30555555555555552</v>
      </c>
      <c r="Z514">
        <v>97</v>
      </c>
      <c r="AA514" t="s">
        <v>608</v>
      </c>
      <c r="AB514" s="42" t="str">
        <f t="shared" ref="AB514:AB577" si="8">CONCATENATE(S514,",",T514,",",U514,",",V514,",",W514,",",X514,",",AA514)</f>
        <v>,,,,,,13-14km/hr</v>
      </c>
    </row>
    <row r="515" spans="1:28" ht="16" x14ac:dyDescent="0.2">
      <c r="A515">
        <v>518</v>
      </c>
      <c r="B515">
        <v>518</v>
      </c>
      <c r="C515" t="s">
        <v>4553</v>
      </c>
      <c r="D515" t="s">
        <v>36</v>
      </c>
      <c r="E515" t="s">
        <v>4552</v>
      </c>
      <c r="F515">
        <v>1</v>
      </c>
      <c r="G515" t="s">
        <v>685</v>
      </c>
      <c r="H515" t="s">
        <v>4551</v>
      </c>
      <c r="I515" t="s">
        <v>4550</v>
      </c>
      <c r="J515">
        <v>0</v>
      </c>
      <c r="K515">
        <v>0</v>
      </c>
      <c r="L515" t="s">
        <v>4549</v>
      </c>
      <c r="M515">
        <v>2</v>
      </c>
      <c r="N515" t="s">
        <v>464</v>
      </c>
      <c r="O515" t="s">
        <v>4548</v>
      </c>
      <c r="P515" t="s">
        <v>4547</v>
      </c>
      <c r="Q515">
        <v>0</v>
      </c>
      <c r="R515">
        <v>0</v>
      </c>
      <c r="S515" t="s">
        <v>5216</v>
      </c>
      <c r="X515" t="s">
        <v>5228</v>
      </c>
      <c r="Y515" s="82">
        <v>0.47962962962962963</v>
      </c>
      <c r="Z515">
        <v>659</v>
      </c>
      <c r="AA515" t="s">
        <v>433</v>
      </c>
      <c r="AB515" s="42" t="str">
        <f t="shared" si="8"/>
        <v>PRO,,,,,COACH TRANSFER,23-24km/hr</v>
      </c>
    </row>
    <row r="516" spans="1:28" ht="16" x14ac:dyDescent="0.2">
      <c r="A516">
        <v>519</v>
      </c>
      <c r="B516">
        <v>519</v>
      </c>
      <c r="C516" t="s">
        <v>1145</v>
      </c>
      <c r="D516" t="s">
        <v>36</v>
      </c>
      <c r="E516" t="s">
        <v>1144</v>
      </c>
      <c r="F516">
        <v>1</v>
      </c>
      <c r="G516" t="s">
        <v>1143</v>
      </c>
      <c r="H516" t="s">
        <v>1139</v>
      </c>
      <c r="I516" t="s">
        <v>1142</v>
      </c>
      <c r="J516">
        <v>0</v>
      </c>
      <c r="K516">
        <v>0</v>
      </c>
      <c r="L516" t="s">
        <v>1141</v>
      </c>
      <c r="M516">
        <v>2</v>
      </c>
      <c r="N516" t="s">
        <v>1140</v>
      </c>
      <c r="O516" t="s">
        <v>1139</v>
      </c>
      <c r="P516" t="s">
        <v>1138</v>
      </c>
      <c r="Q516">
        <v>0</v>
      </c>
      <c r="R516">
        <v>0</v>
      </c>
      <c r="Y516" s="82">
        <v>0.41290509259259256</v>
      </c>
      <c r="Z516">
        <v>464</v>
      </c>
      <c r="AA516" t="s">
        <v>399</v>
      </c>
      <c r="AB516" s="42" t="str">
        <f t="shared" si="8"/>
        <v>,,,,,,17-18km/hr</v>
      </c>
    </row>
    <row r="517" spans="1:28" ht="16" x14ac:dyDescent="0.2">
      <c r="A517">
        <v>520</v>
      </c>
      <c r="B517">
        <v>520</v>
      </c>
      <c r="C517" t="s">
        <v>982</v>
      </c>
      <c r="D517" t="s">
        <v>36</v>
      </c>
      <c r="E517" t="s">
        <v>981</v>
      </c>
      <c r="F517">
        <v>1</v>
      </c>
      <c r="G517" t="s">
        <v>980</v>
      </c>
      <c r="H517" t="s">
        <v>979</v>
      </c>
      <c r="I517" t="s">
        <v>978</v>
      </c>
      <c r="J517">
        <v>1</v>
      </c>
      <c r="K517">
        <v>1</v>
      </c>
      <c r="L517" t="s">
        <v>977</v>
      </c>
      <c r="M517">
        <v>2</v>
      </c>
      <c r="N517" t="s">
        <v>976</v>
      </c>
      <c r="O517" t="s">
        <v>975</v>
      </c>
      <c r="P517" t="s">
        <v>974</v>
      </c>
      <c r="Q517">
        <v>1</v>
      </c>
      <c r="R517">
        <v>1</v>
      </c>
      <c r="Y517" s="82">
        <v>0.41348379629629628</v>
      </c>
      <c r="Z517">
        <v>466</v>
      </c>
      <c r="AA517" t="s">
        <v>399</v>
      </c>
      <c r="AB517" s="42" t="str">
        <f t="shared" si="8"/>
        <v>,,,,,,17-18km/hr</v>
      </c>
    </row>
    <row r="518" spans="1:28" ht="16" x14ac:dyDescent="0.2">
      <c r="A518">
        <v>521</v>
      </c>
      <c r="B518">
        <v>521</v>
      </c>
      <c r="C518" t="s">
        <v>4043</v>
      </c>
      <c r="D518" t="s">
        <v>36</v>
      </c>
      <c r="E518" t="s">
        <v>4042</v>
      </c>
      <c r="F518">
        <v>1</v>
      </c>
      <c r="G518" t="s">
        <v>4041</v>
      </c>
      <c r="H518" t="s">
        <v>4040</v>
      </c>
      <c r="I518" t="s">
        <v>4039</v>
      </c>
      <c r="J518">
        <v>1</v>
      </c>
      <c r="K518">
        <v>1</v>
      </c>
      <c r="L518" t="s">
        <v>4038</v>
      </c>
      <c r="M518">
        <v>2</v>
      </c>
      <c r="N518" t="s">
        <v>1929</v>
      </c>
      <c r="O518" t="s">
        <v>4037</v>
      </c>
      <c r="P518" t="s">
        <v>4036</v>
      </c>
      <c r="Q518">
        <v>0</v>
      </c>
      <c r="R518">
        <v>0</v>
      </c>
      <c r="X518" t="s">
        <v>5228</v>
      </c>
      <c r="Y518" s="82">
        <v>0.41377314814814814</v>
      </c>
      <c r="Z518">
        <v>467</v>
      </c>
      <c r="AA518" t="s">
        <v>399</v>
      </c>
      <c r="AB518" s="42" t="str">
        <f t="shared" si="8"/>
        <v>,,,,,COACH TRANSFER,17-18km/hr</v>
      </c>
    </row>
    <row r="519" spans="1:28" ht="16" x14ac:dyDescent="0.2">
      <c r="A519">
        <v>522</v>
      </c>
      <c r="B519">
        <v>522</v>
      </c>
      <c r="C519" t="s">
        <v>2311</v>
      </c>
      <c r="D519" t="s">
        <v>36</v>
      </c>
      <c r="E519" t="s">
        <v>2310</v>
      </c>
      <c r="F519">
        <v>1</v>
      </c>
      <c r="G519" t="s">
        <v>421</v>
      </c>
      <c r="H519" t="s">
        <v>2309</v>
      </c>
      <c r="I519" t="s">
        <v>2308</v>
      </c>
      <c r="J519">
        <v>0</v>
      </c>
      <c r="K519">
        <v>0</v>
      </c>
      <c r="L519" t="s">
        <v>2307</v>
      </c>
      <c r="M519">
        <v>2</v>
      </c>
      <c r="N519" t="s">
        <v>2306</v>
      </c>
      <c r="O519" t="s">
        <v>2305</v>
      </c>
      <c r="P519" t="s">
        <v>2304</v>
      </c>
      <c r="Q519">
        <v>1</v>
      </c>
      <c r="R519">
        <v>1</v>
      </c>
      <c r="Y519" s="82">
        <v>0.41435185185185186</v>
      </c>
      <c r="Z519">
        <v>469</v>
      </c>
      <c r="AA519" t="s">
        <v>399</v>
      </c>
      <c r="AB519" s="42" t="str">
        <f t="shared" si="8"/>
        <v>,,,,,,17-18km/hr</v>
      </c>
    </row>
    <row r="520" spans="1:28" ht="16" x14ac:dyDescent="0.2">
      <c r="A520">
        <v>523</v>
      </c>
      <c r="B520">
        <v>523</v>
      </c>
      <c r="C520" t="s">
        <v>5060</v>
      </c>
      <c r="D520" t="s">
        <v>36</v>
      </c>
      <c r="E520" t="s">
        <v>5062</v>
      </c>
      <c r="F520">
        <v>2</v>
      </c>
      <c r="G520" t="s">
        <v>1952</v>
      </c>
      <c r="H520" t="s">
        <v>737</v>
      </c>
      <c r="I520" t="s">
        <v>5063</v>
      </c>
      <c r="J520">
        <v>2</v>
      </c>
      <c r="K520">
        <v>2</v>
      </c>
      <c r="L520" t="s">
        <v>5061</v>
      </c>
      <c r="M520">
        <v>1</v>
      </c>
      <c r="N520" t="s">
        <v>421</v>
      </c>
      <c r="O520" t="s">
        <v>5485</v>
      </c>
      <c r="P520" t="s">
        <v>5486</v>
      </c>
      <c r="Q520">
        <v>0</v>
      </c>
      <c r="R520">
        <v>0</v>
      </c>
      <c r="Y520" s="82">
        <v>0.37008101851851855</v>
      </c>
      <c r="Z520">
        <v>317</v>
      </c>
      <c r="AB520" s="42" t="str">
        <f t="shared" si="8"/>
        <v>,,,,,,</v>
      </c>
    </row>
    <row r="521" spans="1:28" ht="16" x14ac:dyDescent="0.2">
      <c r="A521">
        <v>524</v>
      </c>
      <c r="B521">
        <v>524</v>
      </c>
      <c r="C521" t="s">
        <v>3957</v>
      </c>
      <c r="D521" t="s">
        <v>36</v>
      </c>
      <c r="E521" t="s">
        <v>3956</v>
      </c>
      <c r="F521">
        <v>1</v>
      </c>
      <c r="G521" t="s">
        <v>1372</v>
      </c>
      <c r="H521" t="s">
        <v>3955</v>
      </c>
      <c r="I521" t="s">
        <v>3954</v>
      </c>
      <c r="J521">
        <v>0</v>
      </c>
      <c r="K521">
        <v>0</v>
      </c>
      <c r="L521" t="s">
        <v>3953</v>
      </c>
      <c r="M521">
        <v>2</v>
      </c>
      <c r="N521" t="s">
        <v>3952</v>
      </c>
      <c r="O521" t="s">
        <v>3951</v>
      </c>
      <c r="P521" t="s">
        <v>3950</v>
      </c>
      <c r="Q521">
        <v>0</v>
      </c>
      <c r="R521">
        <v>0</v>
      </c>
      <c r="W521" t="s">
        <v>5226</v>
      </c>
      <c r="Y521" s="82">
        <v>0.41464120370370372</v>
      </c>
      <c r="Z521">
        <v>470</v>
      </c>
      <c r="AA521" t="s">
        <v>399</v>
      </c>
      <c r="AB521" s="42" t="str">
        <f t="shared" si="8"/>
        <v>,,,,PRE-ACCOM,,17-18km/hr</v>
      </c>
    </row>
    <row r="522" spans="1:28" ht="16" x14ac:dyDescent="0.2">
      <c r="A522">
        <v>525</v>
      </c>
      <c r="B522">
        <v>525</v>
      </c>
      <c r="C522" t="s">
        <v>5064</v>
      </c>
      <c r="D522" t="s">
        <v>36</v>
      </c>
      <c r="E522" t="s">
        <v>5065</v>
      </c>
      <c r="F522">
        <v>1</v>
      </c>
      <c r="G522" t="s">
        <v>1479</v>
      </c>
      <c r="H522" t="s">
        <v>5066</v>
      </c>
      <c r="I522" t="s">
        <v>5067</v>
      </c>
      <c r="J522">
        <v>0</v>
      </c>
      <c r="K522">
        <v>0</v>
      </c>
      <c r="L522" t="s">
        <v>5068</v>
      </c>
      <c r="M522">
        <v>2</v>
      </c>
      <c r="N522" t="s">
        <v>5069</v>
      </c>
      <c r="O522" t="s">
        <v>5070</v>
      </c>
      <c r="P522" t="s">
        <v>5071</v>
      </c>
      <c r="Q522">
        <v>0</v>
      </c>
      <c r="R522">
        <v>0</v>
      </c>
      <c r="Y522" s="82">
        <v>0.37037037037037041</v>
      </c>
      <c r="Z522">
        <v>318</v>
      </c>
      <c r="AB522" s="42" t="str">
        <f t="shared" si="8"/>
        <v>,,,,,,</v>
      </c>
    </row>
    <row r="523" spans="1:28" ht="16" x14ac:dyDescent="0.2">
      <c r="A523">
        <v>526</v>
      </c>
      <c r="B523">
        <v>526</v>
      </c>
      <c r="C523" t="s">
        <v>1089</v>
      </c>
      <c r="D523" t="s">
        <v>36</v>
      </c>
      <c r="E523" t="s">
        <v>1088</v>
      </c>
      <c r="F523">
        <v>1</v>
      </c>
      <c r="G523" t="s">
        <v>1087</v>
      </c>
      <c r="H523" t="s">
        <v>442</v>
      </c>
      <c r="I523" t="s">
        <v>1086</v>
      </c>
      <c r="J523">
        <v>0</v>
      </c>
      <c r="K523">
        <v>0</v>
      </c>
      <c r="L523" t="s">
        <v>1085</v>
      </c>
      <c r="M523">
        <v>2</v>
      </c>
      <c r="N523" t="s">
        <v>1084</v>
      </c>
      <c r="O523" t="s">
        <v>1083</v>
      </c>
      <c r="P523" t="s">
        <v>1082</v>
      </c>
      <c r="Q523">
        <v>0</v>
      </c>
      <c r="R523">
        <v>0</v>
      </c>
      <c r="Y523" s="82">
        <v>0.41521990740740744</v>
      </c>
      <c r="Z523">
        <v>472</v>
      </c>
      <c r="AA523" t="s">
        <v>399</v>
      </c>
      <c r="AB523" s="42" t="str">
        <f t="shared" si="8"/>
        <v>,,,,,,17-18km/hr</v>
      </c>
    </row>
    <row r="524" spans="1:28" ht="16" x14ac:dyDescent="0.2">
      <c r="A524">
        <v>527</v>
      </c>
      <c r="B524">
        <v>527</v>
      </c>
      <c r="C524" t="s">
        <v>2597</v>
      </c>
      <c r="D524" t="s">
        <v>36</v>
      </c>
      <c r="E524" t="s">
        <v>2596</v>
      </c>
      <c r="F524">
        <v>1</v>
      </c>
      <c r="G524" t="s">
        <v>2595</v>
      </c>
      <c r="H524" t="s">
        <v>2594</v>
      </c>
      <c r="I524" t="s">
        <v>2593</v>
      </c>
      <c r="J524">
        <v>0</v>
      </c>
      <c r="K524">
        <v>0</v>
      </c>
      <c r="L524" t="s">
        <v>2592</v>
      </c>
      <c r="M524">
        <v>2</v>
      </c>
      <c r="N524" t="s">
        <v>479</v>
      </c>
      <c r="O524" t="s">
        <v>2591</v>
      </c>
      <c r="P524" t="s">
        <v>2590</v>
      </c>
      <c r="Q524">
        <v>0</v>
      </c>
      <c r="R524">
        <v>0</v>
      </c>
      <c r="W524" t="s">
        <v>5226</v>
      </c>
      <c r="Y524" s="82">
        <v>0.37991898148148145</v>
      </c>
      <c r="Z524">
        <v>351</v>
      </c>
      <c r="AA524" t="s">
        <v>408</v>
      </c>
      <c r="AB524" s="42" t="str">
        <f t="shared" si="8"/>
        <v>,,,,PRE-ACCOM,,19-20km/hr</v>
      </c>
    </row>
    <row r="525" spans="1:28" ht="16" x14ac:dyDescent="0.2">
      <c r="A525">
        <v>528</v>
      </c>
      <c r="B525">
        <v>528</v>
      </c>
      <c r="C525" t="s">
        <v>761</v>
      </c>
      <c r="D525" t="s">
        <v>36</v>
      </c>
      <c r="E525" t="s">
        <v>760</v>
      </c>
      <c r="F525">
        <v>1</v>
      </c>
      <c r="G525" t="s">
        <v>759</v>
      </c>
      <c r="H525" t="s">
        <v>758</v>
      </c>
      <c r="I525" t="s">
        <v>757</v>
      </c>
      <c r="J525">
        <v>0</v>
      </c>
      <c r="K525">
        <v>0</v>
      </c>
      <c r="L525" t="s">
        <v>756</v>
      </c>
      <c r="M525">
        <v>2</v>
      </c>
      <c r="N525" t="s">
        <v>755</v>
      </c>
      <c r="O525" t="s">
        <v>754</v>
      </c>
      <c r="P525" t="s">
        <v>753</v>
      </c>
      <c r="Q525">
        <v>0</v>
      </c>
      <c r="R525">
        <v>0</v>
      </c>
      <c r="Y525" s="82">
        <v>0.43258101851851855</v>
      </c>
      <c r="Z525">
        <v>531</v>
      </c>
      <c r="AA525" t="s">
        <v>408</v>
      </c>
      <c r="AB525" s="42" t="str">
        <f t="shared" si="8"/>
        <v>,,,,,,19-20km/hr</v>
      </c>
    </row>
    <row r="526" spans="1:28" ht="16" x14ac:dyDescent="0.2">
      <c r="A526">
        <v>529</v>
      </c>
      <c r="B526">
        <v>529</v>
      </c>
      <c r="C526" t="s">
        <v>5072</v>
      </c>
      <c r="D526" t="s">
        <v>84</v>
      </c>
      <c r="E526" t="s">
        <v>5073</v>
      </c>
      <c r="F526">
        <v>1</v>
      </c>
      <c r="G526" t="s">
        <v>5074</v>
      </c>
      <c r="H526" t="s">
        <v>5075</v>
      </c>
      <c r="I526" t="s">
        <v>5076</v>
      </c>
      <c r="J526">
        <v>0</v>
      </c>
      <c r="K526">
        <v>0</v>
      </c>
      <c r="L526" t="s">
        <v>5077</v>
      </c>
      <c r="M526">
        <v>2</v>
      </c>
      <c r="N526" t="s">
        <v>871</v>
      </c>
      <c r="O526" t="s">
        <v>5078</v>
      </c>
      <c r="P526" t="s">
        <v>5079</v>
      </c>
      <c r="Q526">
        <v>0</v>
      </c>
      <c r="R526">
        <v>0</v>
      </c>
      <c r="Y526" s="82">
        <v>0.37065972222222227</v>
      </c>
      <c r="Z526">
        <v>319</v>
      </c>
      <c r="AB526" s="42" t="str">
        <f t="shared" si="8"/>
        <v>,,,,,,</v>
      </c>
    </row>
    <row r="527" spans="1:28" ht="16" x14ac:dyDescent="0.2">
      <c r="A527">
        <v>530</v>
      </c>
      <c r="B527">
        <v>530</v>
      </c>
      <c r="C527" t="s">
        <v>1002</v>
      </c>
      <c r="D527" t="s">
        <v>36</v>
      </c>
      <c r="E527" t="s">
        <v>1001</v>
      </c>
      <c r="F527">
        <v>1</v>
      </c>
      <c r="G527" t="s">
        <v>564</v>
      </c>
      <c r="H527" t="s">
        <v>1000</v>
      </c>
      <c r="I527" t="s">
        <v>999</v>
      </c>
      <c r="J527">
        <v>0</v>
      </c>
      <c r="K527">
        <v>0</v>
      </c>
      <c r="L527" t="s">
        <v>998</v>
      </c>
      <c r="M527">
        <v>2</v>
      </c>
      <c r="N527" t="s">
        <v>997</v>
      </c>
      <c r="O527" t="s">
        <v>996</v>
      </c>
      <c r="P527" t="s">
        <v>995</v>
      </c>
      <c r="Q527">
        <v>0</v>
      </c>
      <c r="R527">
        <v>0</v>
      </c>
      <c r="Y527" s="82">
        <v>0.34895833333333331</v>
      </c>
      <c r="Z527">
        <v>245</v>
      </c>
      <c r="AA527" t="s">
        <v>441</v>
      </c>
      <c r="AB527" s="42" t="str">
        <f t="shared" si="8"/>
        <v>,,,,,,15-16km/hr</v>
      </c>
    </row>
    <row r="528" spans="1:28" ht="16" x14ac:dyDescent="0.2">
      <c r="A528">
        <v>531</v>
      </c>
      <c r="B528">
        <v>531</v>
      </c>
      <c r="C528" t="s">
        <v>928</v>
      </c>
      <c r="D528" t="s">
        <v>36</v>
      </c>
      <c r="E528" t="s">
        <v>927</v>
      </c>
      <c r="F528">
        <v>1</v>
      </c>
      <c r="G528" t="s">
        <v>926</v>
      </c>
      <c r="H528" t="s">
        <v>925</v>
      </c>
      <c r="I528" t="s">
        <v>924</v>
      </c>
      <c r="J528">
        <v>0</v>
      </c>
      <c r="K528">
        <v>0</v>
      </c>
      <c r="L528" t="s">
        <v>923</v>
      </c>
      <c r="M528">
        <v>2</v>
      </c>
      <c r="N528" t="s">
        <v>922</v>
      </c>
      <c r="O528" t="s">
        <v>921</v>
      </c>
      <c r="P528" t="s">
        <v>920</v>
      </c>
      <c r="Q528">
        <v>0</v>
      </c>
      <c r="R528">
        <v>0</v>
      </c>
      <c r="Y528" s="82">
        <v>0.30584490740740738</v>
      </c>
      <c r="Z528">
        <v>98</v>
      </c>
      <c r="AA528" t="s">
        <v>608</v>
      </c>
      <c r="AB528" s="42" t="str">
        <f t="shared" si="8"/>
        <v>,,,,,,13-14km/hr</v>
      </c>
    </row>
    <row r="529" spans="1:28" ht="16" x14ac:dyDescent="0.2">
      <c r="A529">
        <v>532</v>
      </c>
      <c r="B529">
        <v>532</v>
      </c>
      <c r="C529" t="s">
        <v>967</v>
      </c>
      <c r="D529" t="s">
        <v>36</v>
      </c>
      <c r="E529" t="s">
        <v>966</v>
      </c>
      <c r="F529">
        <v>1</v>
      </c>
      <c r="G529" t="s">
        <v>965</v>
      </c>
      <c r="H529" t="s">
        <v>964</v>
      </c>
      <c r="I529" t="s">
        <v>963</v>
      </c>
      <c r="J529">
        <v>0</v>
      </c>
      <c r="K529">
        <v>0</v>
      </c>
      <c r="L529" t="s">
        <v>962</v>
      </c>
      <c r="M529">
        <v>2</v>
      </c>
      <c r="N529" t="s">
        <v>961</v>
      </c>
      <c r="O529" t="s">
        <v>960</v>
      </c>
      <c r="P529" t="s">
        <v>959</v>
      </c>
      <c r="Q529">
        <v>0</v>
      </c>
      <c r="R529">
        <v>0</v>
      </c>
      <c r="Y529" s="82">
        <v>0.43229166666666669</v>
      </c>
      <c r="Z529">
        <v>530</v>
      </c>
      <c r="AA529" t="s">
        <v>408</v>
      </c>
      <c r="AB529" s="42" t="str">
        <f t="shared" si="8"/>
        <v>,,,,,,19-20km/hr</v>
      </c>
    </row>
    <row r="530" spans="1:28" ht="16" x14ac:dyDescent="0.2">
      <c r="A530">
        <v>533</v>
      </c>
      <c r="B530">
        <v>533</v>
      </c>
      <c r="C530" t="s">
        <v>4194</v>
      </c>
      <c r="D530" t="s">
        <v>36</v>
      </c>
      <c r="E530" t="s">
        <v>4193</v>
      </c>
      <c r="F530">
        <v>1</v>
      </c>
      <c r="G530" t="s">
        <v>4192</v>
      </c>
      <c r="H530" t="s">
        <v>4191</v>
      </c>
      <c r="I530" t="s">
        <v>4190</v>
      </c>
      <c r="J530">
        <v>0</v>
      </c>
      <c r="K530">
        <v>0</v>
      </c>
      <c r="L530" t="s">
        <v>4189</v>
      </c>
      <c r="M530">
        <v>2</v>
      </c>
      <c r="N530" t="s">
        <v>537</v>
      </c>
      <c r="O530" t="s">
        <v>4188</v>
      </c>
      <c r="P530" t="s">
        <v>4187</v>
      </c>
      <c r="Q530">
        <v>0</v>
      </c>
      <c r="R530">
        <v>0</v>
      </c>
      <c r="Y530" s="82">
        <v>0.30613425925925924</v>
      </c>
      <c r="Z530">
        <v>99</v>
      </c>
      <c r="AA530" t="s">
        <v>608</v>
      </c>
      <c r="AB530" s="42" t="str">
        <f t="shared" si="8"/>
        <v>,,,,,,13-14km/hr</v>
      </c>
    </row>
    <row r="531" spans="1:28" ht="16" x14ac:dyDescent="0.2">
      <c r="A531">
        <v>534</v>
      </c>
      <c r="B531">
        <v>534</v>
      </c>
      <c r="C531" t="s">
        <v>5487</v>
      </c>
      <c r="D531" t="s">
        <v>36</v>
      </c>
      <c r="E531" t="s">
        <v>5080</v>
      </c>
      <c r="F531">
        <v>1</v>
      </c>
      <c r="G531" t="s">
        <v>549</v>
      </c>
      <c r="H531" t="s">
        <v>5081</v>
      </c>
      <c r="I531" t="s">
        <v>5082</v>
      </c>
      <c r="J531">
        <v>0</v>
      </c>
      <c r="K531">
        <v>0</v>
      </c>
      <c r="L531" t="s">
        <v>5083</v>
      </c>
      <c r="M531">
        <v>2</v>
      </c>
      <c r="N531" t="s">
        <v>5084</v>
      </c>
      <c r="O531" t="s">
        <v>5085</v>
      </c>
      <c r="P531" t="s">
        <v>5086</v>
      </c>
      <c r="Q531">
        <v>0</v>
      </c>
      <c r="R531">
        <v>0</v>
      </c>
      <c r="Y531" s="82">
        <v>0.37094907407407413</v>
      </c>
      <c r="Z531">
        <v>320</v>
      </c>
      <c r="AB531" s="42" t="str">
        <f t="shared" si="8"/>
        <v>,,,,,,</v>
      </c>
    </row>
    <row r="532" spans="1:28" ht="16" x14ac:dyDescent="0.2">
      <c r="A532">
        <v>535</v>
      </c>
      <c r="B532">
        <v>535</v>
      </c>
      <c r="C532" t="s">
        <v>868</v>
      </c>
      <c r="D532" t="s">
        <v>36</v>
      </c>
      <c r="E532" t="s">
        <v>867</v>
      </c>
      <c r="F532">
        <v>1</v>
      </c>
      <c r="G532" t="s">
        <v>410</v>
      </c>
      <c r="H532" t="s">
        <v>707</v>
      </c>
      <c r="I532" t="s">
        <v>866</v>
      </c>
      <c r="J532">
        <v>1</v>
      </c>
      <c r="K532">
        <v>1</v>
      </c>
      <c r="L532" t="s">
        <v>865</v>
      </c>
      <c r="M532">
        <v>2</v>
      </c>
      <c r="N532" t="s">
        <v>864</v>
      </c>
      <c r="O532" t="s">
        <v>863</v>
      </c>
      <c r="P532" t="s">
        <v>862</v>
      </c>
      <c r="Q532">
        <v>0</v>
      </c>
      <c r="R532">
        <v>0</v>
      </c>
      <c r="Y532" s="82">
        <v>0.47442129629629631</v>
      </c>
      <c r="Z532">
        <v>641</v>
      </c>
      <c r="AA532" t="s">
        <v>433</v>
      </c>
      <c r="AB532" s="42" t="str">
        <f t="shared" si="8"/>
        <v>,,,,,,23-24km/hr</v>
      </c>
    </row>
    <row r="533" spans="1:28" ht="16" x14ac:dyDescent="0.2">
      <c r="A533">
        <v>536</v>
      </c>
      <c r="B533">
        <v>536</v>
      </c>
      <c r="C533" t="s">
        <v>861</v>
      </c>
      <c r="D533" t="s">
        <v>36</v>
      </c>
      <c r="E533" t="s">
        <v>860</v>
      </c>
      <c r="F533">
        <v>1</v>
      </c>
      <c r="G533" t="s">
        <v>859</v>
      </c>
      <c r="H533" t="s">
        <v>858</v>
      </c>
      <c r="I533" t="s">
        <v>857</v>
      </c>
      <c r="J533">
        <v>0</v>
      </c>
      <c r="K533">
        <v>0</v>
      </c>
      <c r="L533" t="s">
        <v>856</v>
      </c>
      <c r="M533">
        <v>2</v>
      </c>
      <c r="N533" t="s">
        <v>855</v>
      </c>
      <c r="O533" t="s">
        <v>854</v>
      </c>
      <c r="P533" t="s">
        <v>853</v>
      </c>
      <c r="Q533">
        <v>0</v>
      </c>
      <c r="R533">
        <v>1</v>
      </c>
      <c r="Y533" s="82">
        <v>0.4157986111111111</v>
      </c>
      <c r="Z533">
        <v>474</v>
      </c>
      <c r="AA533" t="s">
        <v>399</v>
      </c>
      <c r="AB533" s="42" t="str">
        <f t="shared" si="8"/>
        <v>,,,,,,17-18km/hr</v>
      </c>
    </row>
    <row r="534" spans="1:28" ht="16" x14ac:dyDescent="0.2">
      <c r="A534">
        <v>537</v>
      </c>
      <c r="B534">
        <v>537</v>
      </c>
      <c r="C534" t="s">
        <v>769</v>
      </c>
      <c r="D534" t="s">
        <v>36</v>
      </c>
      <c r="E534" t="s">
        <v>768</v>
      </c>
      <c r="F534">
        <v>1</v>
      </c>
      <c r="G534" t="s">
        <v>767</v>
      </c>
      <c r="H534" t="s">
        <v>766</v>
      </c>
      <c r="I534" t="s">
        <v>765</v>
      </c>
      <c r="J534">
        <v>0</v>
      </c>
      <c r="K534">
        <v>0</v>
      </c>
      <c r="L534" t="s">
        <v>764</v>
      </c>
      <c r="M534">
        <v>2</v>
      </c>
      <c r="N534" t="s">
        <v>595</v>
      </c>
      <c r="O534" t="s">
        <v>763</v>
      </c>
      <c r="P534" t="s">
        <v>762</v>
      </c>
      <c r="Q534">
        <v>0</v>
      </c>
      <c r="R534">
        <v>0</v>
      </c>
      <c r="Y534" s="82">
        <v>0.3064236111111111</v>
      </c>
      <c r="Z534">
        <v>100</v>
      </c>
      <c r="AA534" t="s">
        <v>608</v>
      </c>
      <c r="AB534" s="42" t="str">
        <f t="shared" si="8"/>
        <v>,,,,,,13-14km/hr</v>
      </c>
    </row>
    <row r="535" spans="1:28" ht="16" x14ac:dyDescent="0.2">
      <c r="A535">
        <v>538</v>
      </c>
      <c r="B535">
        <v>538</v>
      </c>
      <c r="C535" t="s">
        <v>744</v>
      </c>
      <c r="D535" t="s">
        <v>36</v>
      </c>
      <c r="E535" t="s">
        <v>743</v>
      </c>
      <c r="F535">
        <v>1</v>
      </c>
      <c r="G535" t="s">
        <v>742</v>
      </c>
      <c r="H535" t="s">
        <v>741</v>
      </c>
      <c r="I535" t="s">
        <v>740</v>
      </c>
      <c r="J535">
        <v>0</v>
      </c>
      <c r="K535">
        <v>0</v>
      </c>
      <c r="L535" t="s">
        <v>739</v>
      </c>
      <c r="M535">
        <v>2</v>
      </c>
      <c r="N535" t="s">
        <v>738</v>
      </c>
      <c r="O535" t="s">
        <v>737</v>
      </c>
      <c r="P535" t="s">
        <v>736</v>
      </c>
      <c r="Q535">
        <v>0</v>
      </c>
      <c r="R535">
        <v>0</v>
      </c>
      <c r="V535" t="s">
        <v>5332</v>
      </c>
      <c r="Y535" s="82">
        <v>0.30729166666666669</v>
      </c>
      <c r="Z535">
        <v>102</v>
      </c>
      <c r="AA535" t="s">
        <v>608</v>
      </c>
      <c r="AB535" s="42" t="str">
        <f t="shared" si="8"/>
        <v>,,,AVIS UPGRADE,,,13-14km/hr</v>
      </c>
    </row>
    <row r="536" spans="1:28" ht="16" x14ac:dyDescent="0.2">
      <c r="A536">
        <v>539</v>
      </c>
      <c r="B536">
        <v>539</v>
      </c>
      <c r="C536" t="s">
        <v>721</v>
      </c>
      <c r="D536" t="s">
        <v>36</v>
      </c>
      <c r="E536" t="s">
        <v>720</v>
      </c>
      <c r="F536">
        <v>1</v>
      </c>
      <c r="G536" t="s">
        <v>719</v>
      </c>
      <c r="H536" t="s">
        <v>718</v>
      </c>
      <c r="I536" t="s">
        <v>717</v>
      </c>
      <c r="J536">
        <v>1</v>
      </c>
      <c r="K536">
        <v>1</v>
      </c>
      <c r="L536" t="s">
        <v>716</v>
      </c>
      <c r="M536">
        <v>2</v>
      </c>
      <c r="N536" t="s">
        <v>715</v>
      </c>
      <c r="O536" t="s">
        <v>714</v>
      </c>
      <c r="P536" t="s">
        <v>713</v>
      </c>
      <c r="Q536">
        <v>0</v>
      </c>
      <c r="R536">
        <v>0</v>
      </c>
      <c r="Y536" s="82">
        <v>0.30758101851851855</v>
      </c>
      <c r="Z536">
        <v>103</v>
      </c>
      <c r="AA536" t="s">
        <v>608</v>
      </c>
      <c r="AB536" s="42" t="str">
        <f t="shared" si="8"/>
        <v>,,,,,,13-14km/hr</v>
      </c>
    </row>
    <row r="537" spans="1:28" ht="16" x14ac:dyDescent="0.2">
      <c r="A537">
        <v>540</v>
      </c>
      <c r="B537">
        <v>540</v>
      </c>
      <c r="C537" t="s">
        <v>3362</v>
      </c>
      <c r="D537" t="s">
        <v>36</v>
      </c>
      <c r="E537" t="s">
        <v>3361</v>
      </c>
      <c r="F537">
        <v>1</v>
      </c>
      <c r="G537" t="s">
        <v>3360</v>
      </c>
      <c r="H537" t="s">
        <v>3359</v>
      </c>
      <c r="I537" t="s">
        <v>353</v>
      </c>
      <c r="J537">
        <v>1</v>
      </c>
      <c r="K537">
        <v>1</v>
      </c>
      <c r="L537" t="s">
        <v>3358</v>
      </c>
      <c r="M537">
        <v>2</v>
      </c>
      <c r="N537" t="s">
        <v>3357</v>
      </c>
      <c r="O537" t="s">
        <v>3356</v>
      </c>
      <c r="P537" t="s">
        <v>3355</v>
      </c>
      <c r="Q537">
        <v>1</v>
      </c>
      <c r="R537">
        <v>1</v>
      </c>
      <c r="Y537" s="82">
        <v>0.41030092592592587</v>
      </c>
      <c r="Z537">
        <v>455</v>
      </c>
      <c r="AA537" t="s">
        <v>441</v>
      </c>
      <c r="AB537" s="42" t="str">
        <f t="shared" si="8"/>
        <v>,,,,,,15-16km/hr</v>
      </c>
    </row>
    <row r="538" spans="1:28" ht="16" x14ac:dyDescent="0.2">
      <c r="A538">
        <v>541</v>
      </c>
      <c r="B538">
        <v>541</v>
      </c>
      <c r="C538" t="s">
        <v>5488</v>
      </c>
      <c r="D538" t="s">
        <v>36</v>
      </c>
      <c r="E538" t="s">
        <v>690</v>
      </c>
      <c r="F538">
        <v>1</v>
      </c>
      <c r="G538" t="s">
        <v>689</v>
      </c>
      <c r="H538" t="s">
        <v>688</v>
      </c>
      <c r="I538" t="s">
        <v>687</v>
      </c>
      <c r="J538">
        <v>0</v>
      </c>
      <c r="K538">
        <v>0</v>
      </c>
      <c r="L538" t="s">
        <v>686</v>
      </c>
      <c r="M538">
        <v>2</v>
      </c>
      <c r="N538" t="s">
        <v>685</v>
      </c>
      <c r="O538" t="s">
        <v>684</v>
      </c>
      <c r="P538" t="s">
        <v>683</v>
      </c>
      <c r="Q538">
        <v>0</v>
      </c>
      <c r="R538">
        <v>0</v>
      </c>
      <c r="Y538" s="82">
        <v>0.41637731481481483</v>
      </c>
      <c r="Z538">
        <v>476</v>
      </c>
      <c r="AA538" t="s">
        <v>399</v>
      </c>
      <c r="AB538" s="42" t="str">
        <f t="shared" si="8"/>
        <v>,,,,,,17-18km/hr</v>
      </c>
    </row>
    <row r="539" spans="1:28" ht="16" x14ac:dyDescent="0.2">
      <c r="A539">
        <v>542</v>
      </c>
      <c r="B539">
        <v>542</v>
      </c>
      <c r="C539" t="s">
        <v>2541</v>
      </c>
      <c r="D539" t="s">
        <v>36</v>
      </c>
      <c r="E539" t="s">
        <v>2540</v>
      </c>
      <c r="F539">
        <v>1</v>
      </c>
      <c r="G539" t="s">
        <v>1479</v>
      </c>
      <c r="H539" t="s">
        <v>1122</v>
      </c>
      <c r="I539" t="s">
        <v>2539</v>
      </c>
      <c r="J539">
        <v>1</v>
      </c>
      <c r="K539">
        <v>1</v>
      </c>
      <c r="L539" t="s">
        <v>2538</v>
      </c>
      <c r="M539">
        <v>2</v>
      </c>
      <c r="N539" t="s">
        <v>2537</v>
      </c>
      <c r="O539" t="s">
        <v>1578</v>
      </c>
      <c r="P539" t="s">
        <v>2536</v>
      </c>
      <c r="Q539">
        <v>6</v>
      </c>
      <c r="R539">
        <v>6</v>
      </c>
      <c r="Y539" s="82">
        <v>0.43200231481481483</v>
      </c>
      <c r="Z539">
        <v>529</v>
      </c>
      <c r="AA539" t="s">
        <v>408</v>
      </c>
      <c r="AB539" s="42" t="str">
        <f t="shared" si="8"/>
        <v>,,,,,,19-20km/hr</v>
      </c>
    </row>
    <row r="540" spans="1:28" ht="16" x14ac:dyDescent="0.2">
      <c r="A540">
        <v>543</v>
      </c>
      <c r="B540">
        <v>543</v>
      </c>
      <c r="C540" t="s">
        <v>648</v>
      </c>
      <c r="D540" t="s">
        <v>36</v>
      </c>
      <c r="E540" t="s">
        <v>647</v>
      </c>
      <c r="F540">
        <v>1</v>
      </c>
      <c r="G540" t="s">
        <v>646</v>
      </c>
      <c r="H540" t="s">
        <v>645</v>
      </c>
      <c r="I540" t="s">
        <v>644</v>
      </c>
      <c r="J540">
        <v>0</v>
      </c>
      <c r="K540">
        <v>0</v>
      </c>
      <c r="L540" t="s">
        <v>643</v>
      </c>
      <c r="M540">
        <v>2</v>
      </c>
      <c r="N540" t="s">
        <v>642</v>
      </c>
      <c r="O540" t="s">
        <v>641</v>
      </c>
      <c r="P540" t="s">
        <v>640</v>
      </c>
      <c r="Q540">
        <v>0</v>
      </c>
      <c r="R540">
        <v>0</v>
      </c>
      <c r="Y540" s="82">
        <v>0.453125</v>
      </c>
      <c r="Z540">
        <v>602</v>
      </c>
      <c r="AA540" t="s">
        <v>598</v>
      </c>
      <c r="AB540" s="42" t="str">
        <f t="shared" si="8"/>
        <v>,,,,,,21-22km/hr</v>
      </c>
    </row>
    <row r="541" spans="1:28" ht="16" x14ac:dyDescent="0.2">
      <c r="A541">
        <v>544</v>
      </c>
      <c r="B541">
        <v>544</v>
      </c>
      <c r="C541" t="s">
        <v>632</v>
      </c>
      <c r="D541" t="s">
        <v>36</v>
      </c>
      <c r="E541" t="s">
        <v>631</v>
      </c>
      <c r="F541">
        <v>1</v>
      </c>
      <c r="G541" t="s">
        <v>630</v>
      </c>
      <c r="H541" t="s">
        <v>629</v>
      </c>
      <c r="I541" t="s">
        <v>628</v>
      </c>
      <c r="J541">
        <v>0</v>
      </c>
      <c r="K541">
        <v>0</v>
      </c>
      <c r="L541" t="s">
        <v>627</v>
      </c>
      <c r="M541">
        <v>2</v>
      </c>
      <c r="N541" t="s">
        <v>626</v>
      </c>
      <c r="O541" t="s">
        <v>625</v>
      </c>
      <c r="P541" t="s">
        <v>624</v>
      </c>
      <c r="Q541">
        <v>0</v>
      </c>
      <c r="R541">
        <v>0</v>
      </c>
      <c r="Y541" s="82">
        <v>0.41695601851851855</v>
      </c>
      <c r="Z541">
        <v>478</v>
      </c>
      <c r="AA541" t="s">
        <v>399</v>
      </c>
      <c r="AB541" s="42" t="str">
        <f t="shared" si="8"/>
        <v>,,,,,,17-18km/hr</v>
      </c>
    </row>
    <row r="542" spans="1:28" ht="16" x14ac:dyDescent="0.2">
      <c r="A542">
        <v>545</v>
      </c>
      <c r="B542">
        <v>545</v>
      </c>
      <c r="C542" t="s">
        <v>2446</v>
      </c>
      <c r="D542" t="s">
        <v>36</v>
      </c>
      <c r="E542" t="s">
        <v>2445</v>
      </c>
      <c r="F542">
        <v>1</v>
      </c>
      <c r="G542" t="s">
        <v>2444</v>
      </c>
      <c r="H542" t="s">
        <v>1491</v>
      </c>
      <c r="I542" t="s">
        <v>2443</v>
      </c>
      <c r="J542">
        <v>0</v>
      </c>
      <c r="K542">
        <v>0</v>
      </c>
      <c r="L542" t="s">
        <v>2442</v>
      </c>
      <c r="M542">
        <v>2</v>
      </c>
      <c r="N542" t="s">
        <v>2441</v>
      </c>
      <c r="O542" t="s">
        <v>2440</v>
      </c>
      <c r="P542" t="s">
        <v>2439</v>
      </c>
      <c r="Q542">
        <v>0</v>
      </c>
      <c r="R542">
        <v>0</v>
      </c>
      <c r="Y542" s="82">
        <v>0.30787037037037041</v>
      </c>
      <c r="Z542">
        <v>104</v>
      </c>
      <c r="AA542" t="s">
        <v>608</v>
      </c>
      <c r="AB542" s="42" t="str">
        <f t="shared" si="8"/>
        <v>,,,,,,13-14km/hr</v>
      </c>
    </row>
    <row r="543" spans="1:28" ht="16" x14ac:dyDescent="0.2">
      <c r="A543">
        <v>546</v>
      </c>
      <c r="B543">
        <v>546</v>
      </c>
      <c r="C543" t="s">
        <v>283</v>
      </c>
      <c r="D543" t="s">
        <v>36</v>
      </c>
      <c r="E543" t="s">
        <v>2932</v>
      </c>
      <c r="F543">
        <v>1</v>
      </c>
      <c r="G543" t="s">
        <v>1479</v>
      </c>
      <c r="H543" t="s">
        <v>2931</v>
      </c>
      <c r="I543" t="s">
        <v>2930</v>
      </c>
      <c r="J543">
        <v>0</v>
      </c>
      <c r="K543">
        <v>0</v>
      </c>
      <c r="L543" t="s">
        <v>2929</v>
      </c>
      <c r="M543">
        <v>2</v>
      </c>
      <c r="N543" t="s">
        <v>667</v>
      </c>
      <c r="O543" t="s">
        <v>2928</v>
      </c>
      <c r="P543" t="s">
        <v>2927</v>
      </c>
      <c r="Q543">
        <v>0</v>
      </c>
      <c r="R543">
        <v>0</v>
      </c>
      <c r="Y543" s="82">
        <v>0.30815972222222221</v>
      </c>
      <c r="Z543">
        <v>105</v>
      </c>
      <c r="AA543" t="s">
        <v>608</v>
      </c>
      <c r="AB543" s="42" t="str">
        <f t="shared" si="8"/>
        <v>,,,,,,13-14km/hr</v>
      </c>
    </row>
    <row r="544" spans="1:28" ht="16" x14ac:dyDescent="0.2">
      <c r="A544">
        <v>547</v>
      </c>
      <c r="B544">
        <v>547</v>
      </c>
      <c r="C544" t="s">
        <v>607</v>
      </c>
      <c r="D544" t="s">
        <v>36</v>
      </c>
      <c r="E544" t="s">
        <v>606</v>
      </c>
      <c r="F544">
        <v>1</v>
      </c>
      <c r="G544" t="s">
        <v>605</v>
      </c>
      <c r="H544" t="s">
        <v>604</v>
      </c>
      <c r="I544" t="s">
        <v>603</v>
      </c>
      <c r="J544">
        <v>0</v>
      </c>
      <c r="K544">
        <v>0</v>
      </c>
      <c r="L544" t="s">
        <v>602</v>
      </c>
      <c r="M544">
        <v>2</v>
      </c>
      <c r="N544" t="s">
        <v>601</v>
      </c>
      <c r="O544" t="s">
        <v>600</v>
      </c>
      <c r="P544" t="s">
        <v>599</v>
      </c>
      <c r="Q544">
        <v>0</v>
      </c>
      <c r="R544">
        <v>0</v>
      </c>
      <c r="X544" t="s">
        <v>5228</v>
      </c>
      <c r="Y544" s="82">
        <v>0.47326388888888887</v>
      </c>
      <c r="Z544">
        <v>637</v>
      </c>
      <c r="AA544" t="s">
        <v>598</v>
      </c>
      <c r="AB544" s="42" t="str">
        <f t="shared" si="8"/>
        <v>,,,,,COACH TRANSFER,21-22km/hr</v>
      </c>
    </row>
    <row r="545" spans="1:28" ht="16" x14ac:dyDescent="0.2">
      <c r="A545">
        <v>548</v>
      </c>
      <c r="B545">
        <v>548</v>
      </c>
      <c r="C545" t="s">
        <v>5087</v>
      </c>
      <c r="D545" t="s">
        <v>36</v>
      </c>
      <c r="E545" t="s">
        <v>5088</v>
      </c>
      <c r="F545">
        <v>1</v>
      </c>
      <c r="G545" t="s">
        <v>613</v>
      </c>
      <c r="H545" t="s">
        <v>5089</v>
      </c>
      <c r="I545" t="s">
        <v>5090</v>
      </c>
      <c r="J545">
        <v>0</v>
      </c>
      <c r="K545">
        <v>0</v>
      </c>
      <c r="L545" t="s">
        <v>5091</v>
      </c>
      <c r="M545">
        <v>2</v>
      </c>
      <c r="N545" t="s">
        <v>935</v>
      </c>
      <c r="O545" t="s">
        <v>5092</v>
      </c>
      <c r="P545" t="s">
        <v>5093</v>
      </c>
      <c r="Q545">
        <v>0</v>
      </c>
      <c r="R545">
        <v>0</v>
      </c>
      <c r="T545" t="s">
        <v>5310</v>
      </c>
      <c r="Y545" s="82">
        <v>0.37123842592592587</v>
      </c>
      <c r="Z545">
        <v>321</v>
      </c>
      <c r="AB545" s="42" t="str">
        <f t="shared" si="8"/>
        <v>,ABSA PRIDE,,,,,</v>
      </c>
    </row>
    <row r="546" spans="1:28" ht="16" x14ac:dyDescent="0.2">
      <c r="A546">
        <v>549</v>
      </c>
      <c r="B546">
        <v>549</v>
      </c>
      <c r="C546" t="s">
        <v>3283</v>
      </c>
      <c r="D546" t="s">
        <v>91</v>
      </c>
      <c r="E546" t="s">
        <v>3282</v>
      </c>
      <c r="F546">
        <v>1</v>
      </c>
      <c r="G546" t="s">
        <v>1567</v>
      </c>
      <c r="H546" t="s">
        <v>3281</v>
      </c>
      <c r="I546" t="s">
        <v>166</v>
      </c>
      <c r="J546">
        <v>7</v>
      </c>
      <c r="K546">
        <v>8</v>
      </c>
      <c r="L546" t="s">
        <v>3280</v>
      </c>
      <c r="M546">
        <v>2</v>
      </c>
      <c r="N546" t="s">
        <v>3279</v>
      </c>
      <c r="O546" t="s">
        <v>3278</v>
      </c>
      <c r="P546" t="s">
        <v>3277</v>
      </c>
      <c r="Q546">
        <v>4</v>
      </c>
      <c r="R546">
        <v>4</v>
      </c>
      <c r="Y546" s="82">
        <v>0.32118055555555552</v>
      </c>
      <c r="Z546">
        <v>150</v>
      </c>
      <c r="AA546" t="s">
        <v>441</v>
      </c>
      <c r="AB546" s="42" t="str">
        <f t="shared" si="8"/>
        <v>,,,,,,15-16km/hr</v>
      </c>
    </row>
    <row r="547" spans="1:28" ht="16" x14ac:dyDescent="0.2">
      <c r="A547">
        <v>550</v>
      </c>
      <c r="B547">
        <v>550</v>
      </c>
      <c r="C547" t="s">
        <v>580</v>
      </c>
      <c r="D547" t="s">
        <v>91</v>
      </c>
      <c r="E547" t="s">
        <v>579</v>
      </c>
      <c r="F547">
        <v>1</v>
      </c>
      <c r="G547" t="s">
        <v>578</v>
      </c>
      <c r="H547" t="s">
        <v>577</v>
      </c>
      <c r="I547" t="s">
        <v>576</v>
      </c>
      <c r="J547">
        <v>0</v>
      </c>
      <c r="K547">
        <v>0</v>
      </c>
      <c r="L547" t="s">
        <v>575</v>
      </c>
      <c r="M547">
        <v>2</v>
      </c>
      <c r="N547" t="s">
        <v>574</v>
      </c>
      <c r="O547" t="s">
        <v>573</v>
      </c>
      <c r="P547" t="s">
        <v>572</v>
      </c>
      <c r="Q547">
        <v>0</v>
      </c>
      <c r="R547">
        <v>0</v>
      </c>
      <c r="X547" t="s">
        <v>5228</v>
      </c>
      <c r="Y547" s="82">
        <v>0.35561342592592587</v>
      </c>
      <c r="Z547">
        <v>268</v>
      </c>
      <c r="AA547" t="s">
        <v>408</v>
      </c>
      <c r="AB547" s="42" t="str">
        <f t="shared" si="8"/>
        <v>,,,,,COACH TRANSFER,19-20km/hr</v>
      </c>
    </row>
    <row r="548" spans="1:28" ht="16" x14ac:dyDescent="0.2">
      <c r="A548">
        <v>551</v>
      </c>
      <c r="B548">
        <v>551</v>
      </c>
      <c r="C548" t="s">
        <v>5489</v>
      </c>
      <c r="D548" t="s">
        <v>84</v>
      </c>
      <c r="E548" t="s">
        <v>5094</v>
      </c>
      <c r="F548">
        <v>1</v>
      </c>
      <c r="G548" t="s">
        <v>2716</v>
      </c>
      <c r="H548" t="s">
        <v>2960</v>
      </c>
      <c r="I548" t="s">
        <v>5095</v>
      </c>
      <c r="J548">
        <v>2</v>
      </c>
      <c r="K548">
        <v>3</v>
      </c>
      <c r="L548" t="s">
        <v>5096</v>
      </c>
      <c r="M548">
        <v>2</v>
      </c>
      <c r="N548" t="s">
        <v>1916</v>
      </c>
      <c r="O548" t="s">
        <v>3841</v>
      </c>
      <c r="P548" t="s">
        <v>5097</v>
      </c>
      <c r="Q548">
        <v>1</v>
      </c>
      <c r="R548">
        <v>2</v>
      </c>
      <c r="Y548" s="82">
        <v>0.37152777777777773</v>
      </c>
      <c r="Z548">
        <v>322</v>
      </c>
      <c r="AB548" s="42" t="str">
        <f t="shared" si="8"/>
        <v>,,,,,,</v>
      </c>
    </row>
    <row r="549" spans="1:28" ht="16" x14ac:dyDescent="0.2">
      <c r="A549">
        <v>552</v>
      </c>
      <c r="B549">
        <v>552</v>
      </c>
      <c r="C549" t="s">
        <v>510</v>
      </c>
      <c r="D549" t="s">
        <v>36</v>
      </c>
      <c r="E549" t="s">
        <v>509</v>
      </c>
      <c r="F549">
        <v>1</v>
      </c>
      <c r="G549" t="s">
        <v>508</v>
      </c>
      <c r="H549" t="s">
        <v>507</v>
      </c>
      <c r="I549" t="s">
        <v>506</v>
      </c>
      <c r="J549">
        <v>0</v>
      </c>
      <c r="K549">
        <v>0</v>
      </c>
      <c r="L549" t="s">
        <v>505</v>
      </c>
      <c r="M549">
        <v>2</v>
      </c>
      <c r="N549" t="s">
        <v>418</v>
      </c>
      <c r="O549" t="s">
        <v>504</v>
      </c>
      <c r="P549" t="s">
        <v>503</v>
      </c>
      <c r="Q549">
        <v>0</v>
      </c>
      <c r="R549">
        <v>0</v>
      </c>
      <c r="Y549" s="82">
        <v>0.41753472222222227</v>
      </c>
      <c r="Z549">
        <v>480</v>
      </c>
      <c r="AA549" t="s">
        <v>399</v>
      </c>
      <c r="AB549" s="42" t="str">
        <f t="shared" si="8"/>
        <v>,,,,,,17-18km/hr</v>
      </c>
    </row>
    <row r="550" spans="1:28" ht="16" x14ac:dyDescent="0.2">
      <c r="A550">
        <v>553</v>
      </c>
      <c r="B550">
        <v>553</v>
      </c>
      <c r="C550" t="s">
        <v>493</v>
      </c>
      <c r="D550" t="s">
        <v>36</v>
      </c>
      <c r="E550" t="s">
        <v>492</v>
      </c>
      <c r="F550">
        <v>1</v>
      </c>
      <c r="G550" t="s">
        <v>483</v>
      </c>
      <c r="H550" t="s">
        <v>491</v>
      </c>
      <c r="I550" t="s">
        <v>490</v>
      </c>
      <c r="J550">
        <v>0</v>
      </c>
      <c r="K550">
        <v>0</v>
      </c>
      <c r="L550" t="s">
        <v>489</v>
      </c>
      <c r="M550">
        <v>2</v>
      </c>
      <c r="N550" t="s">
        <v>488</v>
      </c>
      <c r="O550" t="s">
        <v>487</v>
      </c>
      <c r="P550" t="s">
        <v>486</v>
      </c>
      <c r="Q550">
        <v>0</v>
      </c>
      <c r="R550">
        <v>0</v>
      </c>
      <c r="W550" t="s">
        <v>5226</v>
      </c>
      <c r="Y550" s="82">
        <v>0.43171296296296297</v>
      </c>
      <c r="Z550">
        <v>528</v>
      </c>
      <c r="AA550" t="s">
        <v>408</v>
      </c>
      <c r="AB550" s="42" t="str">
        <f t="shared" si="8"/>
        <v>,,,,PRE-ACCOM,,19-20km/hr</v>
      </c>
    </row>
    <row r="551" spans="1:28" ht="16" x14ac:dyDescent="0.2">
      <c r="A551">
        <v>554</v>
      </c>
      <c r="B551">
        <v>554</v>
      </c>
      <c r="C551" t="s">
        <v>1503</v>
      </c>
      <c r="D551" t="s">
        <v>36</v>
      </c>
      <c r="E551" t="s">
        <v>1502</v>
      </c>
      <c r="F551">
        <v>1</v>
      </c>
      <c r="G551" t="s">
        <v>2151</v>
      </c>
      <c r="H551" t="s">
        <v>5490</v>
      </c>
      <c r="I551" t="s">
        <v>5491</v>
      </c>
      <c r="J551">
        <v>0</v>
      </c>
      <c r="K551">
        <v>0</v>
      </c>
      <c r="L551" t="s">
        <v>1501</v>
      </c>
      <c r="M551">
        <v>2</v>
      </c>
      <c r="N551" t="s">
        <v>5492</v>
      </c>
      <c r="O551" t="s">
        <v>5493</v>
      </c>
      <c r="P551" t="s">
        <v>5494</v>
      </c>
      <c r="Q551">
        <v>0</v>
      </c>
      <c r="R551">
        <v>0</v>
      </c>
      <c r="W551" t="s">
        <v>5226</v>
      </c>
      <c r="Y551" s="82">
        <v>0.41811342592592587</v>
      </c>
      <c r="Z551">
        <v>482</v>
      </c>
      <c r="AA551" t="s">
        <v>399</v>
      </c>
      <c r="AB551" s="42" t="str">
        <f t="shared" si="8"/>
        <v>,,,,PRE-ACCOM,,17-18km/hr</v>
      </c>
    </row>
    <row r="552" spans="1:28" ht="16" x14ac:dyDescent="0.2">
      <c r="A552">
        <v>555</v>
      </c>
      <c r="B552">
        <v>555</v>
      </c>
      <c r="C552" t="s">
        <v>448</v>
      </c>
      <c r="D552" t="s">
        <v>36</v>
      </c>
      <c r="E552" t="s">
        <v>447</v>
      </c>
      <c r="F552">
        <v>1</v>
      </c>
      <c r="G552" t="s">
        <v>446</v>
      </c>
      <c r="H552" t="s">
        <v>445</v>
      </c>
      <c r="I552" t="s">
        <v>251</v>
      </c>
      <c r="J552">
        <v>1</v>
      </c>
      <c r="K552">
        <v>1</v>
      </c>
      <c r="L552" t="s">
        <v>444</v>
      </c>
      <c r="M552">
        <v>2</v>
      </c>
      <c r="N552" t="s">
        <v>443</v>
      </c>
      <c r="O552" t="s">
        <v>442</v>
      </c>
      <c r="P552" t="s">
        <v>204</v>
      </c>
      <c r="Q552">
        <v>2</v>
      </c>
      <c r="R552">
        <v>2</v>
      </c>
      <c r="T552" t="s">
        <v>5310</v>
      </c>
      <c r="Y552" s="82">
        <v>0.45949074074074076</v>
      </c>
      <c r="Z552">
        <v>624</v>
      </c>
      <c r="AA552" t="s">
        <v>441</v>
      </c>
      <c r="AB552" s="42" t="str">
        <f t="shared" si="8"/>
        <v>,ABSA PRIDE,,,,,15-16km/hr</v>
      </c>
    </row>
    <row r="553" spans="1:28" ht="16" x14ac:dyDescent="0.2">
      <c r="A553">
        <v>556</v>
      </c>
      <c r="B553">
        <v>556</v>
      </c>
      <c r="C553" t="s">
        <v>2645</v>
      </c>
      <c r="D553" t="s">
        <v>36</v>
      </c>
      <c r="E553" t="s">
        <v>2644</v>
      </c>
      <c r="F553">
        <v>1</v>
      </c>
      <c r="G553" t="s">
        <v>2084</v>
      </c>
      <c r="H553" t="s">
        <v>1471</v>
      </c>
      <c r="I553" t="s">
        <v>2643</v>
      </c>
      <c r="J553">
        <v>1</v>
      </c>
      <c r="K553">
        <v>1</v>
      </c>
      <c r="L553" t="s">
        <v>2642</v>
      </c>
      <c r="M553">
        <v>2</v>
      </c>
      <c r="N553" t="s">
        <v>2025</v>
      </c>
      <c r="O553" t="s">
        <v>2641</v>
      </c>
      <c r="P553" t="s">
        <v>302</v>
      </c>
      <c r="Q553">
        <v>2</v>
      </c>
      <c r="R553">
        <v>2</v>
      </c>
      <c r="Y553" s="82">
        <v>0.30844907407407407</v>
      </c>
      <c r="Z553">
        <v>106</v>
      </c>
      <c r="AA553" t="s">
        <v>608</v>
      </c>
      <c r="AB553" s="42" t="str">
        <f t="shared" si="8"/>
        <v>,,,,,,13-14km/hr</v>
      </c>
    </row>
    <row r="554" spans="1:28" ht="16" x14ac:dyDescent="0.2">
      <c r="A554">
        <v>557</v>
      </c>
      <c r="B554">
        <v>557</v>
      </c>
      <c r="C554" t="s">
        <v>3758</v>
      </c>
      <c r="D554" t="s">
        <v>36</v>
      </c>
      <c r="E554" t="s">
        <v>3757</v>
      </c>
      <c r="F554">
        <v>1</v>
      </c>
      <c r="G554" t="s">
        <v>3756</v>
      </c>
      <c r="H554" t="s">
        <v>3755</v>
      </c>
      <c r="I554" t="s">
        <v>3754</v>
      </c>
      <c r="J554">
        <v>0</v>
      </c>
      <c r="K554">
        <v>0</v>
      </c>
      <c r="L554" t="s">
        <v>3753</v>
      </c>
      <c r="M554">
        <v>2</v>
      </c>
      <c r="N554" t="s">
        <v>3752</v>
      </c>
      <c r="O554" t="s">
        <v>3751</v>
      </c>
      <c r="P554" t="s">
        <v>3750</v>
      </c>
      <c r="Q554">
        <v>0</v>
      </c>
      <c r="R554">
        <v>0</v>
      </c>
      <c r="Y554" s="82">
        <v>0.41869212962962959</v>
      </c>
      <c r="Z554">
        <v>484</v>
      </c>
      <c r="AA554" t="s">
        <v>399</v>
      </c>
      <c r="AB554" s="42" t="str">
        <f t="shared" si="8"/>
        <v>,,,,,,17-18km/hr</v>
      </c>
    </row>
    <row r="555" spans="1:28" ht="16" x14ac:dyDescent="0.2">
      <c r="A555">
        <v>558</v>
      </c>
      <c r="B555">
        <v>558</v>
      </c>
      <c r="C555" t="s">
        <v>4278</v>
      </c>
      <c r="D555" t="s">
        <v>84</v>
      </c>
      <c r="E555" t="s">
        <v>4277</v>
      </c>
      <c r="F555">
        <v>1</v>
      </c>
      <c r="G555" t="s">
        <v>4276</v>
      </c>
      <c r="H555" t="s">
        <v>4275</v>
      </c>
      <c r="I555" t="s">
        <v>4274</v>
      </c>
      <c r="J555">
        <v>0</v>
      </c>
      <c r="K555">
        <v>0</v>
      </c>
      <c r="L555" t="s">
        <v>4273</v>
      </c>
      <c r="M555">
        <v>2</v>
      </c>
      <c r="N555" t="s">
        <v>2016</v>
      </c>
      <c r="O555" t="s">
        <v>4272</v>
      </c>
      <c r="P555" t="s">
        <v>4271</v>
      </c>
      <c r="Q555">
        <v>0</v>
      </c>
      <c r="R555">
        <v>0</v>
      </c>
      <c r="X555" t="s">
        <v>5228</v>
      </c>
      <c r="Y555" s="82">
        <v>0.4279513888888889</v>
      </c>
      <c r="Z555">
        <v>515</v>
      </c>
      <c r="AA555" t="s">
        <v>408</v>
      </c>
      <c r="AB555" s="42" t="str">
        <f t="shared" si="8"/>
        <v>,,,,,COACH TRANSFER,19-20km/hr</v>
      </c>
    </row>
    <row r="556" spans="1:28" ht="16" x14ac:dyDescent="0.2">
      <c r="A556">
        <v>559</v>
      </c>
      <c r="B556">
        <v>559</v>
      </c>
      <c r="C556" t="s">
        <v>3570</v>
      </c>
      <c r="D556" t="s">
        <v>84</v>
      </c>
      <c r="E556" t="s">
        <v>3569</v>
      </c>
      <c r="F556">
        <v>1</v>
      </c>
      <c r="G556" t="s">
        <v>3568</v>
      </c>
      <c r="H556" t="s">
        <v>3567</v>
      </c>
      <c r="I556" t="s">
        <v>3566</v>
      </c>
      <c r="J556">
        <v>0</v>
      </c>
      <c r="K556">
        <v>0</v>
      </c>
      <c r="L556" t="s">
        <v>3565</v>
      </c>
      <c r="M556">
        <v>2</v>
      </c>
      <c r="N556" t="s">
        <v>3514</v>
      </c>
      <c r="O556" t="s">
        <v>3564</v>
      </c>
      <c r="P556" t="s">
        <v>3563</v>
      </c>
      <c r="Q556">
        <v>0</v>
      </c>
      <c r="R556">
        <v>0</v>
      </c>
      <c r="Y556" s="82">
        <v>0.42766203703703703</v>
      </c>
      <c r="Z556">
        <v>514</v>
      </c>
      <c r="AA556" t="s">
        <v>408</v>
      </c>
      <c r="AB556" s="42" t="str">
        <f t="shared" si="8"/>
        <v>,,,,,,19-20km/hr</v>
      </c>
    </row>
    <row r="557" spans="1:28" ht="16" x14ac:dyDescent="0.2">
      <c r="A557">
        <v>560</v>
      </c>
      <c r="B557">
        <v>560</v>
      </c>
      <c r="C557" t="s">
        <v>5098</v>
      </c>
      <c r="D557" t="s">
        <v>84</v>
      </c>
      <c r="E557" t="s">
        <v>5099</v>
      </c>
      <c r="F557">
        <v>1</v>
      </c>
      <c r="G557" t="s">
        <v>4137</v>
      </c>
      <c r="H557" t="s">
        <v>5100</v>
      </c>
      <c r="I557" t="s">
        <v>5101</v>
      </c>
      <c r="J557">
        <v>0</v>
      </c>
      <c r="K557">
        <v>0</v>
      </c>
      <c r="L557" t="s">
        <v>5102</v>
      </c>
      <c r="M557">
        <v>2</v>
      </c>
      <c r="N557" t="s">
        <v>5103</v>
      </c>
      <c r="O557" t="s">
        <v>5104</v>
      </c>
      <c r="P557" t="s">
        <v>5105</v>
      </c>
      <c r="Q557">
        <v>0</v>
      </c>
      <c r="R557">
        <v>0</v>
      </c>
      <c r="V557" t="s">
        <v>5332</v>
      </c>
      <c r="Y557" s="82">
        <v>0.37181712962962959</v>
      </c>
      <c r="Z557">
        <v>323</v>
      </c>
      <c r="AB557" s="42" t="str">
        <f t="shared" si="8"/>
        <v>,,,AVIS UPGRADE,,,</v>
      </c>
    </row>
    <row r="558" spans="1:28" ht="16" x14ac:dyDescent="0.2">
      <c r="A558">
        <v>561</v>
      </c>
      <c r="B558">
        <v>561</v>
      </c>
      <c r="C558" t="s">
        <v>4397</v>
      </c>
      <c r="D558" t="s">
        <v>84</v>
      </c>
      <c r="E558" t="s">
        <v>4396</v>
      </c>
      <c r="F558">
        <v>1</v>
      </c>
      <c r="G558" t="s">
        <v>2084</v>
      </c>
      <c r="H558" t="s">
        <v>4395</v>
      </c>
      <c r="I558" t="s">
        <v>4394</v>
      </c>
      <c r="J558">
        <v>0</v>
      </c>
      <c r="K558">
        <v>2</v>
      </c>
      <c r="L558" t="s">
        <v>4393</v>
      </c>
      <c r="M558">
        <v>2</v>
      </c>
      <c r="N558" t="s">
        <v>4392</v>
      </c>
      <c r="O558" t="s">
        <v>4391</v>
      </c>
      <c r="P558" t="s">
        <v>4390</v>
      </c>
      <c r="Q558">
        <v>1</v>
      </c>
      <c r="R558">
        <v>2</v>
      </c>
      <c r="V558" t="s">
        <v>5332</v>
      </c>
      <c r="Y558" s="82">
        <v>0.2890625</v>
      </c>
      <c r="Z558">
        <v>40</v>
      </c>
      <c r="AA558" t="s">
        <v>476</v>
      </c>
      <c r="AB558" s="42" t="str">
        <f t="shared" si="8"/>
        <v>,,,AVIS UPGRADE,,,12km/hr</v>
      </c>
    </row>
    <row r="559" spans="1:28" ht="16" x14ac:dyDescent="0.2">
      <c r="A559">
        <v>562</v>
      </c>
      <c r="B559">
        <v>562</v>
      </c>
      <c r="C559" t="s">
        <v>2458</v>
      </c>
      <c r="D559" t="s">
        <v>84</v>
      </c>
      <c r="E559" t="s">
        <v>2457</v>
      </c>
      <c r="F559">
        <v>1</v>
      </c>
      <c r="G559" t="s">
        <v>2456</v>
      </c>
      <c r="H559" t="s">
        <v>2455</v>
      </c>
      <c r="I559" t="s">
        <v>2454</v>
      </c>
      <c r="J559">
        <v>0</v>
      </c>
      <c r="K559">
        <v>0</v>
      </c>
      <c r="L559" t="s">
        <v>2453</v>
      </c>
      <c r="M559">
        <v>2</v>
      </c>
      <c r="N559" t="s">
        <v>2452</v>
      </c>
      <c r="O559" t="s">
        <v>2451</v>
      </c>
      <c r="P559" t="s">
        <v>2450</v>
      </c>
      <c r="Q559">
        <v>0</v>
      </c>
      <c r="R559">
        <v>0</v>
      </c>
      <c r="X559" t="s">
        <v>5228</v>
      </c>
      <c r="Y559" s="82">
        <v>0.44965277777777773</v>
      </c>
      <c r="Z559">
        <v>590</v>
      </c>
      <c r="AA559" t="s">
        <v>598</v>
      </c>
      <c r="AB559" s="42" t="str">
        <f t="shared" si="8"/>
        <v>,,,,,COACH TRANSFER,21-22km/hr</v>
      </c>
    </row>
    <row r="560" spans="1:28" ht="16" x14ac:dyDescent="0.2">
      <c r="A560">
        <v>563</v>
      </c>
      <c r="B560">
        <v>563</v>
      </c>
      <c r="C560" t="s">
        <v>2118</v>
      </c>
      <c r="D560" t="s">
        <v>84</v>
      </c>
      <c r="E560" t="s">
        <v>2117</v>
      </c>
      <c r="F560">
        <v>1</v>
      </c>
      <c r="G560" t="s">
        <v>1619</v>
      </c>
      <c r="H560" t="s">
        <v>2116</v>
      </c>
      <c r="I560" t="s">
        <v>2115</v>
      </c>
      <c r="J560">
        <v>0</v>
      </c>
      <c r="K560">
        <v>0</v>
      </c>
      <c r="L560" t="s">
        <v>2114</v>
      </c>
      <c r="M560">
        <v>2</v>
      </c>
      <c r="N560" t="s">
        <v>2113</v>
      </c>
      <c r="O560" t="s">
        <v>2112</v>
      </c>
      <c r="P560" t="s">
        <v>385</v>
      </c>
      <c r="Q560">
        <v>1</v>
      </c>
      <c r="R560">
        <v>1</v>
      </c>
      <c r="Y560" s="82">
        <v>0.3888888888888889</v>
      </c>
      <c r="Z560">
        <v>382</v>
      </c>
      <c r="AA560" t="s">
        <v>399</v>
      </c>
      <c r="AB560" s="42" t="str">
        <f t="shared" si="8"/>
        <v>,,,,,,17-18km/hr</v>
      </c>
    </row>
    <row r="561" spans="1:28" ht="16" x14ac:dyDescent="0.2">
      <c r="A561">
        <v>564</v>
      </c>
      <c r="B561">
        <v>564</v>
      </c>
      <c r="C561" t="s">
        <v>3292</v>
      </c>
      <c r="D561" t="s">
        <v>84</v>
      </c>
      <c r="E561" t="s">
        <v>3291</v>
      </c>
      <c r="F561">
        <v>1</v>
      </c>
      <c r="G561" t="s">
        <v>3290</v>
      </c>
      <c r="H561" t="s">
        <v>3289</v>
      </c>
      <c r="I561" t="s">
        <v>3288</v>
      </c>
      <c r="J561">
        <v>0</v>
      </c>
      <c r="K561">
        <v>0</v>
      </c>
      <c r="L561" t="s">
        <v>3287</v>
      </c>
      <c r="M561">
        <v>2</v>
      </c>
      <c r="N561" t="s">
        <v>3286</v>
      </c>
      <c r="O561" t="s">
        <v>3285</v>
      </c>
      <c r="P561" t="s">
        <v>3284</v>
      </c>
      <c r="Q561">
        <v>0</v>
      </c>
      <c r="R561">
        <v>0</v>
      </c>
      <c r="Y561" s="82">
        <v>0.32696759259259262</v>
      </c>
      <c r="Z561">
        <v>170</v>
      </c>
      <c r="AA561" t="s">
        <v>441</v>
      </c>
      <c r="AB561" s="42" t="str">
        <f t="shared" si="8"/>
        <v>,,,,,,15-16km/hr</v>
      </c>
    </row>
    <row r="562" spans="1:28" ht="16" x14ac:dyDescent="0.2">
      <c r="A562">
        <v>565</v>
      </c>
      <c r="B562">
        <v>565</v>
      </c>
      <c r="C562" t="s">
        <v>5495</v>
      </c>
      <c r="D562" t="s">
        <v>84</v>
      </c>
      <c r="E562" t="s">
        <v>4293</v>
      </c>
      <c r="F562">
        <v>1</v>
      </c>
      <c r="G562" t="s">
        <v>4292</v>
      </c>
      <c r="H562" t="s">
        <v>4291</v>
      </c>
      <c r="I562" t="s">
        <v>4290</v>
      </c>
      <c r="J562">
        <v>0</v>
      </c>
      <c r="K562">
        <v>0</v>
      </c>
      <c r="L562" t="s">
        <v>4289</v>
      </c>
      <c r="M562">
        <v>2</v>
      </c>
      <c r="N562" t="s">
        <v>4267</v>
      </c>
      <c r="O562" t="s">
        <v>4288</v>
      </c>
      <c r="P562" t="s">
        <v>4287</v>
      </c>
      <c r="Q562">
        <v>0</v>
      </c>
      <c r="R562">
        <v>0</v>
      </c>
      <c r="V562" t="s">
        <v>5332</v>
      </c>
      <c r="Y562" s="82">
        <v>0.44907407407407413</v>
      </c>
      <c r="Z562">
        <v>588</v>
      </c>
      <c r="AA562" t="s">
        <v>598</v>
      </c>
      <c r="AB562" s="42" t="str">
        <f t="shared" si="8"/>
        <v>,,,AVIS UPGRADE,,,21-22km/hr</v>
      </c>
    </row>
    <row r="563" spans="1:28" ht="16" x14ac:dyDescent="0.2">
      <c r="A563">
        <v>566</v>
      </c>
      <c r="B563">
        <v>566</v>
      </c>
      <c r="C563" t="s">
        <v>4265</v>
      </c>
      <c r="D563" t="s">
        <v>84</v>
      </c>
      <c r="E563" t="s">
        <v>4270</v>
      </c>
      <c r="F563">
        <v>1</v>
      </c>
      <c r="G563" t="s">
        <v>4269</v>
      </c>
      <c r="H563" t="s">
        <v>1232</v>
      </c>
      <c r="I563" t="s">
        <v>331</v>
      </c>
      <c r="J563">
        <v>1</v>
      </c>
      <c r="K563">
        <v>1</v>
      </c>
      <c r="L563" t="s">
        <v>4268</v>
      </c>
      <c r="M563">
        <v>2</v>
      </c>
      <c r="N563" t="s">
        <v>4267</v>
      </c>
      <c r="O563" t="s">
        <v>4266</v>
      </c>
      <c r="P563" t="s">
        <v>330</v>
      </c>
      <c r="Q563">
        <v>1</v>
      </c>
      <c r="R563">
        <v>1</v>
      </c>
      <c r="W563" t="s">
        <v>5226</v>
      </c>
      <c r="Y563" s="82">
        <v>0.38917824074074076</v>
      </c>
      <c r="Z563">
        <v>383</v>
      </c>
      <c r="AA563" t="s">
        <v>399</v>
      </c>
      <c r="AB563" s="42" t="str">
        <f t="shared" si="8"/>
        <v>,,,,PRE-ACCOM,,17-18km/hr</v>
      </c>
    </row>
    <row r="564" spans="1:28" ht="16" x14ac:dyDescent="0.2">
      <c r="A564">
        <v>567</v>
      </c>
      <c r="B564">
        <v>567</v>
      </c>
      <c r="C564" t="s">
        <v>5106</v>
      </c>
      <c r="D564" t="s">
        <v>84</v>
      </c>
      <c r="E564" t="s">
        <v>5107</v>
      </c>
      <c r="F564">
        <v>1</v>
      </c>
      <c r="G564" t="s">
        <v>5108</v>
      </c>
      <c r="H564" t="s">
        <v>3055</v>
      </c>
      <c r="I564" t="s">
        <v>359</v>
      </c>
      <c r="J564">
        <v>1</v>
      </c>
      <c r="K564">
        <v>1</v>
      </c>
      <c r="L564" t="s">
        <v>5109</v>
      </c>
      <c r="M564">
        <v>2</v>
      </c>
      <c r="N564" t="s">
        <v>533</v>
      </c>
      <c r="O564" t="s">
        <v>5110</v>
      </c>
      <c r="P564" t="s">
        <v>5111</v>
      </c>
      <c r="Q564">
        <v>0</v>
      </c>
      <c r="R564">
        <v>0</v>
      </c>
      <c r="Y564" s="82">
        <v>0.37239583333333331</v>
      </c>
      <c r="Z564">
        <v>325</v>
      </c>
      <c r="AB564" s="42" t="str">
        <f t="shared" si="8"/>
        <v>,,,,,,</v>
      </c>
    </row>
    <row r="565" spans="1:28" ht="16" x14ac:dyDescent="0.2">
      <c r="A565">
        <v>568</v>
      </c>
      <c r="B565">
        <v>568</v>
      </c>
      <c r="C565" t="s">
        <v>284</v>
      </c>
      <c r="D565" t="s">
        <v>84</v>
      </c>
      <c r="E565" t="s">
        <v>2869</v>
      </c>
      <c r="F565">
        <v>1</v>
      </c>
      <c r="G565" t="s">
        <v>1479</v>
      </c>
      <c r="H565" t="s">
        <v>2868</v>
      </c>
      <c r="I565" t="s">
        <v>285</v>
      </c>
      <c r="J565">
        <v>2</v>
      </c>
      <c r="K565">
        <v>2</v>
      </c>
      <c r="L565" t="s">
        <v>2867</v>
      </c>
      <c r="M565">
        <v>2</v>
      </c>
      <c r="N565" t="s">
        <v>410</v>
      </c>
      <c r="O565" t="s">
        <v>2866</v>
      </c>
      <c r="P565" t="s">
        <v>286</v>
      </c>
      <c r="Q565">
        <v>1</v>
      </c>
      <c r="R565">
        <v>1</v>
      </c>
      <c r="Y565" s="82">
        <v>0.44849537037037041</v>
      </c>
      <c r="Z565">
        <v>586</v>
      </c>
      <c r="AA565" t="s">
        <v>598</v>
      </c>
      <c r="AB565" s="42" t="str">
        <f t="shared" si="8"/>
        <v>,,,,,,21-22km/hr</v>
      </c>
    </row>
    <row r="566" spans="1:28" ht="16" x14ac:dyDescent="0.2">
      <c r="A566">
        <v>569</v>
      </c>
      <c r="B566">
        <v>569</v>
      </c>
      <c r="C566" t="s">
        <v>4186</v>
      </c>
      <c r="D566" t="s">
        <v>84</v>
      </c>
      <c r="E566" t="s">
        <v>4185</v>
      </c>
      <c r="F566">
        <v>1</v>
      </c>
      <c r="G566" t="s">
        <v>1714</v>
      </c>
      <c r="H566" t="s">
        <v>4184</v>
      </c>
      <c r="I566" t="s">
        <v>4183</v>
      </c>
      <c r="J566">
        <v>2</v>
      </c>
      <c r="K566">
        <v>2</v>
      </c>
      <c r="L566" t="s">
        <v>4182</v>
      </c>
      <c r="M566">
        <v>2</v>
      </c>
      <c r="N566" t="s">
        <v>4181</v>
      </c>
      <c r="O566" t="s">
        <v>3084</v>
      </c>
      <c r="P566" t="s">
        <v>4180</v>
      </c>
      <c r="Q566">
        <v>1</v>
      </c>
      <c r="R566">
        <v>1</v>
      </c>
      <c r="Y566" s="82">
        <v>0.38946759259259256</v>
      </c>
      <c r="Z566">
        <v>384</v>
      </c>
      <c r="AA566" t="s">
        <v>399</v>
      </c>
      <c r="AB566" s="42" t="str">
        <f t="shared" si="8"/>
        <v>,,,,,,17-18km/hr</v>
      </c>
    </row>
    <row r="567" spans="1:28" ht="16" x14ac:dyDescent="0.2">
      <c r="A567">
        <v>570</v>
      </c>
      <c r="B567">
        <v>570</v>
      </c>
      <c r="C567" t="s">
        <v>4172</v>
      </c>
      <c r="D567" t="s">
        <v>84</v>
      </c>
      <c r="E567" t="s">
        <v>4171</v>
      </c>
      <c r="F567">
        <v>1</v>
      </c>
      <c r="G567" t="s">
        <v>496</v>
      </c>
      <c r="H567" t="s">
        <v>4170</v>
      </c>
      <c r="I567" t="s">
        <v>4169</v>
      </c>
      <c r="J567">
        <v>1</v>
      </c>
      <c r="K567">
        <v>1</v>
      </c>
      <c r="L567" t="s">
        <v>4168</v>
      </c>
      <c r="M567">
        <v>2</v>
      </c>
      <c r="N567" t="s">
        <v>4167</v>
      </c>
      <c r="O567" t="s">
        <v>4166</v>
      </c>
      <c r="P567" t="s">
        <v>4165</v>
      </c>
      <c r="Q567">
        <v>0</v>
      </c>
      <c r="R567">
        <v>0</v>
      </c>
      <c r="Y567" s="82">
        <v>0.38975694444444442</v>
      </c>
      <c r="Z567">
        <v>385</v>
      </c>
      <c r="AA567" t="s">
        <v>399</v>
      </c>
      <c r="AB567" s="42" t="str">
        <f t="shared" si="8"/>
        <v>,,,,,,17-18km/hr</v>
      </c>
    </row>
    <row r="568" spans="1:28" ht="16" x14ac:dyDescent="0.2">
      <c r="A568">
        <v>571</v>
      </c>
      <c r="B568">
        <v>571</v>
      </c>
      <c r="C568" t="s">
        <v>4139</v>
      </c>
      <c r="D568" t="s">
        <v>84</v>
      </c>
      <c r="E568" t="s">
        <v>4138</v>
      </c>
      <c r="F568">
        <v>1</v>
      </c>
      <c r="G568" t="s">
        <v>4137</v>
      </c>
      <c r="H568" t="s">
        <v>4136</v>
      </c>
      <c r="I568" t="s">
        <v>4135</v>
      </c>
      <c r="J568">
        <v>0</v>
      </c>
      <c r="K568">
        <v>0</v>
      </c>
      <c r="L568" t="s">
        <v>4134</v>
      </c>
      <c r="M568">
        <v>2</v>
      </c>
      <c r="N568" t="s">
        <v>4133</v>
      </c>
      <c r="O568" t="s">
        <v>4132</v>
      </c>
      <c r="P568" t="s">
        <v>4131</v>
      </c>
      <c r="Q568">
        <v>0</v>
      </c>
      <c r="R568">
        <v>0</v>
      </c>
      <c r="Y568" s="82">
        <v>0.42737268518518517</v>
      </c>
      <c r="Z568">
        <v>513</v>
      </c>
      <c r="AA568" t="s">
        <v>408</v>
      </c>
      <c r="AB568" s="42" t="str">
        <f t="shared" si="8"/>
        <v>,,,,,,19-20km/hr</v>
      </c>
    </row>
    <row r="569" spans="1:28" ht="16" x14ac:dyDescent="0.2">
      <c r="A569">
        <v>572</v>
      </c>
      <c r="B569">
        <v>572</v>
      </c>
      <c r="C569" t="s">
        <v>4035</v>
      </c>
      <c r="D569" t="s">
        <v>84</v>
      </c>
      <c r="E569" t="s">
        <v>4034</v>
      </c>
      <c r="F569">
        <v>1</v>
      </c>
      <c r="G569" t="s">
        <v>4033</v>
      </c>
      <c r="H569" t="s">
        <v>4032</v>
      </c>
      <c r="I569" t="s">
        <v>4031</v>
      </c>
      <c r="J569">
        <v>0</v>
      </c>
      <c r="K569">
        <v>0</v>
      </c>
      <c r="L569" t="s">
        <v>4030</v>
      </c>
      <c r="M569">
        <v>2</v>
      </c>
      <c r="N569" t="s">
        <v>1452</v>
      </c>
      <c r="O569" t="s">
        <v>4029</v>
      </c>
      <c r="P569" t="s">
        <v>4028</v>
      </c>
      <c r="Q569">
        <v>0</v>
      </c>
      <c r="R569">
        <v>0</v>
      </c>
      <c r="Y569" s="82">
        <v>0.42708333333333331</v>
      </c>
      <c r="Z569">
        <v>512</v>
      </c>
      <c r="AA569" t="s">
        <v>408</v>
      </c>
      <c r="AB569" s="42" t="str">
        <f t="shared" si="8"/>
        <v>,,,,,,19-20km/hr</v>
      </c>
    </row>
    <row r="570" spans="1:28" ht="16" x14ac:dyDescent="0.2">
      <c r="A570">
        <v>573</v>
      </c>
      <c r="B570">
        <v>573</v>
      </c>
      <c r="C570" t="s">
        <v>4082</v>
      </c>
      <c r="D570" t="s">
        <v>84</v>
      </c>
      <c r="E570" t="s">
        <v>4081</v>
      </c>
      <c r="F570">
        <v>1</v>
      </c>
      <c r="G570" t="s">
        <v>4080</v>
      </c>
      <c r="H570" t="s">
        <v>4079</v>
      </c>
      <c r="I570" t="s">
        <v>4078</v>
      </c>
      <c r="J570">
        <v>0</v>
      </c>
      <c r="K570">
        <v>0</v>
      </c>
      <c r="L570" t="s">
        <v>4077</v>
      </c>
      <c r="M570">
        <v>2</v>
      </c>
      <c r="N570" t="s">
        <v>4076</v>
      </c>
      <c r="O570" t="s">
        <v>4075</v>
      </c>
      <c r="P570" t="s">
        <v>4074</v>
      </c>
      <c r="Q570">
        <v>0</v>
      </c>
      <c r="R570">
        <v>0</v>
      </c>
      <c r="W570" t="s">
        <v>5226</v>
      </c>
      <c r="Y570" s="82">
        <v>0.41666666666666669</v>
      </c>
      <c r="Z570">
        <v>477</v>
      </c>
      <c r="AA570" t="s">
        <v>408</v>
      </c>
      <c r="AB570" s="42" t="str">
        <f t="shared" si="8"/>
        <v>,,,,PRE-ACCOM,,19-20km/hr</v>
      </c>
    </row>
    <row r="571" spans="1:28" ht="16" x14ac:dyDescent="0.2">
      <c r="A571">
        <v>574</v>
      </c>
      <c r="B571">
        <v>574</v>
      </c>
      <c r="C571" t="s">
        <v>4014</v>
      </c>
      <c r="D571" t="s">
        <v>84</v>
      </c>
      <c r="E571" t="s">
        <v>4013</v>
      </c>
      <c r="F571">
        <v>1</v>
      </c>
      <c r="G571" t="s">
        <v>738</v>
      </c>
      <c r="H571" t="s">
        <v>5496</v>
      </c>
      <c r="I571" t="s">
        <v>5497</v>
      </c>
      <c r="J571">
        <v>1</v>
      </c>
      <c r="K571">
        <v>1</v>
      </c>
      <c r="L571" t="s">
        <v>4012</v>
      </c>
      <c r="M571">
        <v>2</v>
      </c>
      <c r="N571" t="s">
        <v>549</v>
      </c>
      <c r="O571" t="s">
        <v>5498</v>
      </c>
      <c r="P571" t="s">
        <v>5499</v>
      </c>
      <c r="Q571">
        <v>0</v>
      </c>
      <c r="R571">
        <v>0</v>
      </c>
      <c r="V571" t="s">
        <v>5332</v>
      </c>
      <c r="Y571" s="82">
        <v>0.30873842592592593</v>
      </c>
      <c r="Z571">
        <v>107</v>
      </c>
      <c r="AA571" t="s">
        <v>608</v>
      </c>
      <c r="AB571" s="42" t="str">
        <f t="shared" si="8"/>
        <v>,,,AVIS UPGRADE,,,13-14km/hr</v>
      </c>
    </row>
    <row r="572" spans="1:28" ht="16" x14ac:dyDescent="0.2">
      <c r="A572">
        <v>575</v>
      </c>
      <c r="B572">
        <v>575</v>
      </c>
      <c r="C572" t="s">
        <v>161</v>
      </c>
      <c r="D572" t="s">
        <v>84</v>
      </c>
      <c r="E572" t="s">
        <v>4011</v>
      </c>
      <c r="F572">
        <v>1</v>
      </c>
      <c r="G572" t="s">
        <v>4010</v>
      </c>
      <c r="H572" t="s">
        <v>4009</v>
      </c>
      <c r="I572" t="s">
        <v>163</v>
      </c>
      <c r="J572">
        <v>2</v>
      </c>
      <c r="K572">
        <v>2</v>
      </c>
      <c r="L572" t="s">
        <v>4008</v>
      </c>
      <c r="M572">
        <v>2</v>
      </c>
      <c r="N572" t="s">
        <v>2916</v>
      </c>
      <c r="O572" t="s">
        <v>4007</v>
      </c>
      <c r="P572" t="s">
        <v>162</v>
      </c>
      <c r="Q572">
        <v>2</v>
      </c>
      <c r="R572">
        <v>2</v>
      </c>
      <c r="Y572" s="82">
        <v>0.44791666666666669</v>
      </c>
      <c r="Z572">
        <v>584</v>
      </c>
      <c r="AA572" t="s">
        <v>598</v>
      </c>
      <c r="AB572" s="42" t="str">
        <f t="shared" si="8"/>
        <v>,,,,,,21-22km/hr</v>
      </c>
    </row>
    <row r="573" spans="1:28" ht="16" x14ac:dyDescent="0.2">
      <c r="A573">
        <v>576</v>
      </c>
      <c r="B573">
        <v>576</v>
      </c>
      <c r="C573" t="s">
        <v>3986</v>
      </c>
      <c r="D573" t="s">
        <v>84</v>
      </c>
      <c r="E573" t="s">
        <v>3985</v>
      </c>
      <c r="F573">
        <v>1</v>
      </c>
      <c r="G573" t="s">
        <v>3984</v>
      </c>
      <c r="H573" t="s">
        <v>3875</v>
      </c>
      <c r="I573" t="s">
        <v>3983</v>
      </c>
      <c r="J573">
        <v>0</v>
      </c>
      <c r="K573">
        <v>0</v>
      </c>
      <c r="L573" t="s">
        <v>3982</v>
      </c>
      <c r="M573">
        <v>2</v>
      </c>
      <c r="N573" t="s">
        <v>935</v>
      </c>
      <c r="O573" t="s">
        <v>3981</v>
      </c>
      <c r="P573" t="s">
        <v>3980</v>
      </c>
      <c r="Q573">
        <v>0</v>
      </c>
      <c r="R573">
        <v>0</v>
      </c>
      <c r="Y573" s="82">
        <v>0.42650462962962959</v>
      </c>
      <c r="Z573">
        <v>510</v>
      </c>
      <c r="AA573" t="s">
        <v>408</v>
      </c>
      <c r="AB573" s="42" t="str">
        <f t="shared" si="8"/>
        <v>,,,,,,19-20km/hr</v>
      </c>
    </row>
    <row r="574" spans="1:28" ht="16" x14ac:dyDescent="0.2">
      <c r="A574">
        <v>577</v>
      </c>
      <c r="B574">
        <v>577</v>
      </c>
      <c r="C574" t="s">
        <v>1424</v>
      </c>
      <c r="D574" t="s">
        <v>84</v>
      </c>
      <c r="E574" t="s">
        <v>1423</v>
      </c>
      <c r="F574">
        <v>1</v>
      </c>
      <c r="G574" t="s">
        <v>941</v>
      </c>
      <c r="H574" t="s">
        <v>1422</v>
      </c>
      <c r="I574" t="s">
        <v>348</v>
      </c>
      <c r="J574">
        <v>1</v>
      </c>
      <c r="K574">
        <v>2</v>
      </c>
      <c r="L574" t="s">
        <v>1421</v>
      </c>
      <c r="M574">
        <v>2</v>
      </c>
      <c r="N574" t="s">
        <v>1420</v>
      </c>
      <c r="O574" t="s">
        <v>1419</v>
      </c>
      <c r="P574" t="s">
        <v>1418</v>
      </c>
      <c r="Q574">
        <v>0</v>
      </c>
      <c r="R574">
        <v>0</v>
      </c>
      <c r="Y574" s="82">
        <v>0.44733796296296297</v>
      </c>
      <c r="Z574">
        <v>582</v>
      </c>
      <c r="AA574" t="s">
        <v>598</v>
      </c>
      <c r="AB574" s="42" t="str">
        <f t="shared" si="8"/>
        <v>,,,,,,21-22km/hr</v>
      </c>
    </row>
    <row r="575" spans="1:28" ht="16" x14ac:dyDescent="0.2">
      <c r="A575">
        <v>578</v>
      </c>
      <c r="B575">
        <v>578</v>
      </c>
      <c r="C575" t="s">
        <v>3991</v>
      </c>
      <c r="D575" t="s">
        <v>84</v>
      </c>
      <c r="E575" t="s">
        <v>3990</v>
      </c>
      <c r="F575">
        <v>1</v>
      </c>
      <c r="G575" t="s">
        <v>3912</v>
      </c>
      <c r="H575" t="s">
        <v>737</v>
      </c>
      <c r="I575" t="s">
        <v>3989</v>
      </c>
      <c r="J575">
        <v>1</v>
      </c>
      <c r="K575">
        <v>1</v>
      </c>
      <c r="L575" t="s">
        <v>3988</v>
      </c>
      <c r="M575">
        <v>2</v>
      </c>
      <c r="N575" t="s">
        <v>618</v>
      </c>
      <c r="O575" t="s">
        <v>2525</v>
      </c>
      <c r="P575" t="s">
        <v>3987</v>
      </c>
      <c r="Q575">
        <v>0</v>
      </c>
      <c r="R575">
        <v>0</v>
      </c>
      <c r="Y575" s="82">
        <v>0.39004629629629628</v>
      </c>
      <c r="Z575">
        <v>386</v>
      </c>
      <c r="AA575" t="s">
        <v>399</v>
      </c>
      <c r="AB575" s="42" t="str">
        <f t="shared" si="8"/>
        <v>,,,,,,17-18km/hr</v>
      </c>
    </row>
    <row r="576" spans="1:28" ht="16" x14ac:dyDescent="0.2">
      <c r="A576">
        <v>579</v>
      </c>
      <c r="B576">
        <v>579</v>
      </c>
      <c r="C576" t="s">
        <v>502</v>
      </c>
      <c r="D576" t="s">
        <v>84</v>
      </c>
      <c r="E576" t="s">
        <v>501</v>
      </c>
      <c r="F576">
        <v>1</v>
      </c>
      <c r="G576" t="s">
        <v>500</v>
      </c>
      <c r="H576" t="s">
        <v>499</v>
      </c>
      <c r="I576" t="s">
        <v>498</v>
      </c>
      <c r="J576">
        <v>0</v>
      </c>
      <c r="K576">
        <v>0</v>
      </c>
      <c r="L576" t="s">
        <v>497</v>
      </c>
      <c r="M576">
        <v>2</v>
      </c>
      <c r="N576" t="s">
        <v>496</v>
      </c>
      <c r="O576" t="s">
        <v>495</v>
      </c>
      <c r="P576" t="s">
        <v>494</v>
      </c>
      <c r="Q576">
        <v>0</v>
      </c>
      <c r="R576">
        <v>0</v>
      </c>
      <c r="W576" t="s">
        <v>5226</v>
      </c>
      <c r="Y576" s="82">
        <v>0.32725694444444448</v>
      </c>
      <c r="Z576">
        <v>171</v>
      </c>
      <c r="AA576" t="s">
        <v>441</v>
      </c>
      <c r="AB576" s="42" t="str">
        <f t="shared" si="8"/>
        <v>,,,,PRE-ACCOM,,15-16km/hr</v>
      </c>
    </row>
    <row r="577" spans="1:28" ht="16" x14ac:dyDescent="0.2">
      <c r="A577">
        <v>580</v>
      </c>
      <c r="B577">
        <v>580</v>
      </c>
      <c r="C577" t="s">
        <v>3890</v>
      </c>
      <c r="D577" t="s">
        <v>84</v>
      </c>
      <c r="E577" t="s">
        <v>3889</v>
      </c>
      <c r="F577">
        <v>1</v>
      </c>
      <c r="G577" t="s">
        <v>610</v>
      </c>
      <c r="H577" t="s">
        <v>3888</v>
      </c>
      <c r="I577" t="s">
        <v>3887</v>
      </c>
      <c r="J577">
        <v>1</v>
      </c>
      <c r="K577">
        <v>1</v>
      </c>
      <c r="L577" t="s">
        <v>3886</v>
      </c>
      <c r="M577">
        <v>2</v>
      </c>
      <c r="N577" t="s">
        <v>2270</v>
      </c>
      <c r="O577" t="s">
        <v>3885</v>
      </c>
      <c r="P577" t="s">
        <v>3884</v>
      </c>
      <c r="Q577">
        <v>2</v>
      </c>
      <c r="R577">
        <v>2</v>
      </c>
      <c r="Y577" s="82">
        <v>0.39033564814814814</v>
      </c>
      <c r="Z577">
        <v>387</v>
      </c>
      <c r="AA577" t="s">
        <v>399</v>
      </c>
      <c r="AB577" s="42" t="str">
        <f t="shared" si="8"/>
        <v>,,,,,,17-18km/hr</v>
      </c>
    </row>
    <row r="578" spans="1:28" ht="16" x14ac:dyDescent="0.2">
      <c r="A578">
        <v>581</v>
      </c>
      <c r="B578">
        <v>581</v>
      </c>
      <c r="C578" t="s">
        <v>3858</v>
      </c>
      <c r="D578" t="s">
        <v>84</v>
      </c>
      <c r="E578" t="s">
        <v>3857</v>
      </c>
      <c r="F578">
        <v>1</v>
      </c>
      <c r="G578" t="s">
        <v>483</v>
      </c>
      <c r="H578" t="s">
        <v>3856</v>
      </c>
      <c r="I578" t="s">
        <v>3855</v>
      </c>
      <c r="J578">
        <v>2</v>
      </c>
      <c r="K578">
        <v>2</v>
      </c>
      <c r="L578" t="s">
        <v>3854</v>
      </c>
      <c r="M578">
        <v>2</v>
      </c>
      <c r="N578" t="s">
        <v>1164</v>
      </c>
      <c r="O578" t="s">
        <v>3853</v>
      </c>
      <c r="P578" t="s">
        <v>3852</v>
      </c>
      <c r="Q578">
        <v>2</v>
      </c>
      <c r="R578">
        <v>2</v>
      </c>
      <c r="Y578" s="82">
        <v>0.390625</v>
      </c>
      <c r="Z578">
        <v>388</v>
      </c>
      <c r="AA578" t="s">
        <v>399</v>
      </c>
      <c r="AB578" s="42" t="str">
        <f t="shared" ref="AB578:AB641" si="9">CONCATENATE(S578,",",T578,",",U578,",",V578,",",W578,",",X578,",",AA578)</f>
        <v>,,,,,,17-18km/hr</v>
      </c>
    </row>
    <row r="579" spans="1:28" ht="16" x14ac:dyDescent="0.2">
      <c r="A579">
        <v>582</v>
      </c>
      <c r="B579">
        <v>582</v>
      </c>
      <c r="C579" t="s">
        <v>3851</v>
      </c>
      <c r="D579" t="s">
        <v>84</v>
      </c>
      <c r="E579" t="s">
        <v>3850</v>
      </c>
      <c r="F579">
        <v>1</v>
      </c>
      <c r="G579" t="s">
        <v>3849</v>
      </c>
      <c r="H579" t="s">
        <v>3845</v>
      </c>
      <c r="I579" t="s">
        <v>3848</v>
      </c>
      <c r="J579">
        <v>0</v>
      </c>
      <c r="K579">
        <v>0</v>
      </c>
      <c r="L579" t="s">
        <v>3847</v>
      </c>
      <c r="M579">
        <v>2</v>
      </c>
      <c r="N579" t="s">
        <v>3846</v>
      </c>
      <c r="O579" t="s">
        <v>3845</v>
      </c>
      <c r="P579" t="s">
        <v>3844</v>
      </c>
      <c r="Q579">
        <v>0</v>
      </c>
      <c r="R579">
        <v>0</v>
      </c>
      <c r="Y579" s="82">
        <v>0.32754629629629628</v>
      </c>
      <c r="Z579">
        <v>172</v>
      </c>
      <c r="AA579" t="s">
        <v>441</v>
      </c>
      <c r="AB579" s="42" t="str">
        <f t="shared" si="9"/>
        <v>,,,,,,15-16km/hr</v>
      </c>
    </row>
    <row r="580" spans="1:28" ht="16" x14ac:dyDescent="0.2">
      <c r="A580">
        <v>583</v>
      </c>
      <c r="B580">
        <v>583</v>
      </c>
      <c r="C580" t="s">
        <v>3229</v>
      </c>
      <c r="D580" t="s">
        <v>84</v>
      </c>
      <c r="E580" t="s">
        <v>3228</v>
      </c>
      <c r="F580">
        <v>1</v>
      </c>
      <c r="G580" t="s">
        <v>3227</v>
      </c>
      <c r="H580" t="s">
        <v>1783</v>
      </c>
      <c r="I580" t="s">
        <v>3226</v>
      </c>
      <c r="J580">
        <v>1</v>
      </c>
      <c r="K580">
        <v>1</v>
      </c>
      <c r="L580" t="s">
        <v>3225</v>
      </c>
      <c r="M580">
        <v>2</v>
      </c>
      <c r="N580" t="s">
        <v>696</v>
      </c>
      <c r="O580" t="s">
        <v>3224</v>
      </c>
      <c r="P580" t="s">
        <v>3223</v>
      </c>
      <c r="Q580">
        <v>0</v>
      </c>
      <c r="R580">
        <v>0</v>
      </c>
      <c r="V580" t="s">
        <v>5332</v>
      </c>
      <c r="Y580" s="82">
        <v>0.32783564814814814</v>
      </c>
      <c r="Z580">
        <v>173</v>
      </c>
      <c r="AA580" t="s">
        <v>441</v>
      </c>
      <c r="AB580" s="42" t="str">
        <f t="shared" si="9"/>
        <v>,,,AVIS UPGRADE,,,15-16km/hr</v>
      </c>
    </row>
    <row r="581" spans="1:28" ht="16" x14ac:dyDescent="0.2">
      <c r="A581">
        <v>584</v>
      </c>
      <c r="B581">
        <v>584</v>
      </c>
      <c r="C581" t="s">
        <v>3824</v>
      </c>
      <c r="D581" t="s">
        <v>84</v>
      </c>
      <c r="E581" t="s">
        <v>3823</v>
      </c>
      <c r="F581">
        <v>1</v>
      </c>
      <c r="G581" t="s">
        <v>3822</v>
      </c>
      <c r="H581" t="s">
        <v>3821</v>
      </c>
      <c r="I581" t="s">
        <v>3820</v>
      </c>
      <c r="J581">
        <v>1</v>
      </c>
      <c r="K581">
        <v>1</v>
      </c>
      <c r="L581" t="s">
        <v>3819</v>
      </c>
      <c r="M581">
        <v>2</v>
      </c>
      <c r="N581" t="s">
        <v>3279</v>
      </c>
      <c r="O581" t="s">
        <v>3818</v>
      </c>
      <c r="P581" t="s">
        <v>3817</v>
      </c>
      <c r="Q581">
        <v>0</v>
      </c>
      <c r="R581">
        <v>0</v>
      </c>
      <c r="Y581" s="82">
        <v>0.39091435185185186</v>
      </c>
      <c r="Z581">
        <v>389</v>
      </c>
      <c r="AA581" t="s">
        <v>399</v>
      </c>
      <c r="AB581" s="42" t="str">
        <f t="shared" si="9"/>
        <v>,,,,,,17-18km/hr</v>
      </c>
    </row>
    <row r="582" spans="1:28" ht="16" x14ac:dyDescent="0.2">
      <c r="A582">
        <v>585</v>
      </c>
      <c r="B582">
        <v>585</v>
      </c>
      <c r="C582" t="s">
        <v>3816</v>
      </c>
      <c r="D582" t="s">
        <v>84</v>
      </c>
      <c r="E582" t="s">
        <v>3815</v>
      </c>
      <c r="F582">
        <v>1</v>
      </c>
      <c r="G582" t="s">
        <v>1210</v>
      </c>
      <c r="H582" t="s">
        <v>3814</v>
      </c>
      <c r="I582" t="s">
        <v>3813</v>
      </c>
      <c r="J582">
        <v>1</v>
      </c>
      <c r="K582">
        <v>1</v>
      </c>
      <c r="L582" t="s">
        <v>3812</v>
      </c>
      <c r="M582">
        <v>2</v>
      </c>
      <c r="N582" t="s">
        <v>3811</v>
      </c>
      <c r="O582" t="s">
        <v>3164</v>
      </c>
      <c r="P582" t="s">
        <v>3810</v>
      </c>
      <c r="Q582">
        <v>0</v>
      </c>
      <c r="R582">
        <v>0</v>
      </c>
      <c r="Y582" s="82">
        <v>0.30902777777777779</v>
      </c>
      <c r="Z582">
        <v>108</v>
      </c>
      <c r="AA582" t="s">
        <v>608</v>
      </c>
      <c r="AB582" s="42" t="str">
        <f t="shared" si="9"/>
        <v>,,,,,,13-14km/hr</v>
      </c>
    </row>
    <row r="583" spans="1:28" ht="16" x14ac:dyDescent="0.2">
      <c r="A583">
        <v>587</v>
      </c>
      <c r="B583">
        <v>587</v>
      </c>
      <c r="C583" t="s">
        <v>3740</v>
      </c>
      <c r="D583" t="s">
        <v>84</v>
      </c>
      <c r="E583" t="s">
        <v>3739</v>
      </c>
      <c r="F583">
        <v>1</v>
      </c>
      <c r="G583" t="s">
        <v>3738</v>
      </c>
      <c r="H583" t="s">
        <v>3737</v>
      </c>
      <c r="I583" t="s">
        <v>3736</v>
      </c>
      <c r="J583">
        <v>2</v>
      </c>
      <c r="K583">
        <v>2</v>
      </c>
      <c r="L583" t="s">
        <v>3735</v>
      </c>
      <c r="M583">
        <v>2</v>
      </c>
      <c r="N583" t="s">
        <v>2016</v>
      </c>
      <c r="O583" t="s">
        <v>3734</v>
      </c>
      <c r="P583" t="s">
        <v>3733</v>
      </c>
      <c r="Q583">
        <v>1</v>
      </c>
      <c r="R583">
        <v>1</v>
      </c>
      <c r="Y583" s="82">
        <v>0.42621527777777773</v>
      </c>
      <c r="Z583">
        <v>509</v>
      </c>
      <c r="AA583" t="s">
        <v>408</v>
      </c>
      <c r="AB583" s="42" t="str">
        <f t="shared" si="9"/>
        <v>,,,,,,19-20km/hr</v>
      </c>
    </row>
    <row r="584" spans="1:28" ht="16" x14ac:dyDescent="0.2">
      <c r="A584">
        <v>588</v>
      </c>
      <c r="B584">
        <v>588</v>
      </c>
      <c r="C584" t="s">
        <v>3689</v>
      </c>
      <c r="D584" t="s">
        <v>84</v>
      </c>
      <c r="E584" t="s">
        <v>3688</v>
      </c>
      <c r="F584">
        <v>1</v>
      </c>
      <c r="G584" t="s">
        <v>3687</v>
      </c>
      <c r="H584" t="s">
        <v>3683</v>
      </c>
      <c r="I584" t="s">
        <v>3686</v>
      </c>
      <c r="J584">
        <v>0</v>
      </c>
      <c r="K584">
        <v>0</v>
      </c>
      <c r="L584" t="s">
        <v>3685</v>
      </c>
      <c r="M584">
        <v>2</v>
      </c>
      <c r="N584" t="s">
        <v>3684</v>
      </c>
      <c r="O584" t="s">
        <v>3683</v>
      </c>
      <c r="P584" t="s">
        <v>3682</v>
      </c>
      <c r="Q584">
        <v>0</v>
      </c>
      <c r="R584">
        <v>0</v>
      </c>
      <c r="W584" t="s">
        <v>5226</v>
      </c>
      <c r="Y584" s="82">
        <v>0.39120370370370372</v>
      </c>
      <c r="Z584">
        <v>390</v>
      </c>
      <c r="AA584" t="s">
        <v>399</v>
      </c>
      <c r="AB584" s="42" t="str">
        <f t="shared" si="9"/>
        <v>,,,,PRE-ACCOM,,17-18km/hr</v>
      </c>
    </row>
    <row r="585" spans="1:28" ht="16" x14ac:dyDescent="0.2">
      <c r="A585">
        <v>589</v>
      </c>
      <c r="B585">
        <v>589</v>
      </c>
      <c r="C585" t="s">
        <v>5500</v>
      </c>
      <c r="D585" t="s">
        <v>84</v>
      </c>
      <c r="E585" t="s">
        <v>3654</v>
      </c>
      <c r="F585">
        <v>1</v>
      </c>
      <c r="G585" t="s">
        <v>3653</v>
      </c>
      <c r="H585" t="s">
        <v>3652</v>
      </c>
      <c r="I585" t="s">
        <v>3651</v>
      </c>
      <c r="J585">
        <v>0</v>
      </c>
      <c r="K585">
        <v>0</v>
      </c>
      <c r="L585" t="s">
        <v>3650</v>
      </c>
      <c r="M585">
        <v>2</v>
      </c>
      <c r="N585" t="s">
        <v>792</v>
      </c>
      <c r="O585" t="s">
        <v>3649</v>
      </c>
      <c r="P585" t="s">
        <v>3648</v>
      </c>
      <c r="Q585">
        <v>0</v>
      </c>
      <c r="R585">
        <v>0</v>
      </c>
      <c r="Y585" s="82">
        <v>0.42592592592592587</v>
      </c>
      <c r="Z585">
        <v>508</v>
      </c>
      <c r="AA585" t="s">
        <v>408</v>
      </c>
      <c r="AB585" s="42" t="str">
        <f t="shared" si="9"/>
        <v>,,,,,,19-20km/hr</v>
      </c>
    </row>
    <row r="586" spans="1:28" ht="16" x14ac:dyDescent="0.2">
      <c r="A586">
        <v>590</v>
      </c>
      <c r="B586">
        <v>590</v>
      </c>
      <c r="C586" t="s">
        <v>5501</v>
      </c>
      <c r="D586" t="s">
        <v>91</v>
      </c>
      <c r="E586" t="s">
        <v>3647</v>
      </c>
      <c r="F586">
        <v>1</v>
      </c>
      <c r="G586" t="s">
        <v>3646</v>
      </c>
      <c r="H586" t="s">
        <v>3645</v>
      </c>
      <c r="I586" t="s">
        <v>3644</v>
      </c>
      <c r="J586">
        <v>0</v>
      </c>
      <c r="K586">
        <v>0</v>
      </c>
      <c r="L586" t="s">
        <v>3643</v>
      </c>
      <c r="M586">
        <v>2</v>
      </c>
      <c r="N586" t="s">
        <v>2588</v>
      </c>
      <c r="O586" t="s">
        <v>3642</v>
      </c>
      <c r="P586" t="s">
        <v>3641</v>
      </c>
      <c r="Q586">
        <v>0</v>
      </c>
      <c r="R586">
        <v>0</v>
      </c>
      <c r="Y586" s="82">
        <v>0.28935185185185186</v>
      </c>
      <c r="Z586">
        <v>41</v>
      </c>
      <c r="AA586" t="s">
        <v>476</v>
      </c>
      <c r="AB586" s="42" t="str">
        <f t="shared" si="9"/>
        <v>,,,,,,12km/hr</v>
      </c>
    </row>
    <row r="587" spans="1:28" ht="16" x14ac:dyDescent="0.2">
      <c r="A587">
        <v>591</v>
      </c>
      <c r="B587">
        <v>591</v>
      </c>
      <c r="C587" t="s">
        <v>3584</v>
      </c>
      <c r="D587" t="s">
        <v>84</v>
      </c>
      <c r="E587" t="s">
        <v>3583</v>
      </c>
      <c r="F587">
        <v>1</v>
      </c>
      <c r="G587" t="s">
        <v>3582</v>
      </c>
      <c r="H587" t="s">
        <v>3581</v>
      </c>
      <c r="I587" t="s">
        <v>3580</v>
      </c>
      <c r="J587">
        <v>1</v>
      </c>
      <c r="K587">
        <v>1</v>
      </c>
      <c r="L587" t="s">
        <v>3579</v>
      </c>
      <c r="M587">
        <v>2</v>
      </c>
      <c r="N587" t="s">
        <v>2151</v>
      </c>
      <c r="O587" t="s">
        <v>3578</v>
      </c>
      <c r="P587" t="s">
        <v>3577</v>
      </c>
      <c r="Q587">
        <v>0</v>
      </c>
      <c r="R587">
        <v>0</v>
      </c>
      <c r="W587" t="s">
        <v>5226</v>
      </c>
      <c r="Y587" s="82">
        <v>0.328125</v>
      </c>
      <c r="Z587">
        <v>174</v>
      </c>
      <c r="AA587" t="s">
        <v>441</v>
      </c>
      <c r="AB587" s="42" t="str">
        <f t="shared" si="9"/>
        <v>,,,,PRE-ACCOM,,15-16km/hr</v>
      </c>
    </row>
    <row r="588" spans="1:28" ht="16" x14ac:dyDescent="0.2">
      <c r="A588">
        <v>592</v>
      </c>
      <c r="B588">
        <v>592</v>
      </c>
      <c r="C588" t="s">
        <v>3520</v>
      </c>
      <c r="D588" t="s">
        <v>84</v>
      </c>
      <c r="E588" t="s">
        <v>3519</v>
      </c>
      <c r="F588">
        <v>1</v>
      </c>
      <c r="G588" t="s">
        <v>3518</v>
      </c>
      <c r="H588" t="s">
        <v>3517</v>
      </c>
      <c r="I588" t="s">
        <v>3516</v>
      </c>
      <c r="J588">
        <v>0</v>
      </c>
      <c r="K588">
        <v>0</v>
      </c>
      <c r="L588" t="s">
        <v>3515</v>
      </c>
      <c r="M588">
        <v>2</v>
      </c>
      <c r="N588" t="s">
        <v>3514</v>
      </c>
      <c r="O588" t="s">
        <v>3513</v>
      </c>
      <c r="P588" t="s">
        <v>3512</v>
      </c>
      <c r="Q588">
        <v>0</v>
      </c>
      <c r="R588">
        <v>0</v>
      </c>
      <c r="V588" t="s">
        <v>5332</v>
      </c>
      <c r="Y588" s="82">
        <v>0.39149305555555558</v>
      </c>
      <c r="Z588">
        <v>391</v>
      </c>
      <c r="AA588" t="s">
        <v>399</v>
      </c>
      <c r="AB588" s="42" t="str">
        <f t="shared" si="9"/>
        <v>,,,AVIS UPGRADE,,,17-18km/hr</v>
      </c>
    </row>
    <row r="589" spans="1:28" ht="16" x14ac:dyDescent="0.2">
      <c r="A589">
        <v>593</v>
      </c>
      <c r="B589">
        <v>593</v>
      </c>
      <c r="C589" t="s">
        <v>3526</v>
      </c>
      <c r="D589" t="s">
        <v>84</v>
      </c>
      <c r="E589" t="s">
        <v>3525</v>
      </c>
      <c r="F589">
        <v>1</v>
      </c>
      <c r="G589" t="s">
        <v>1309</v>
      </c>
      <c r="H589" t="s">
        <v>3524</v>
      </c>
      <c r="I589" t="s">
        <v>3523</v>
      </c>
      <c r="J589">
        <v>0</v>
      </c>
      <c r="K589">
        <v>0</v>
      </c>
      <c r="L589" t="s">
        <v>3522</v>
      </c>
      <c r="M589">
        <v>2</v>
      </c>
      <c r="N589" t="s">
        <v>2084</v>
      </c>
      <c r="O589" t="s">
        <v>2309</v>
      </c>
      <c r="P589" t="s">
        <v>3521</v>
      </c>
      <c r="Q589">
        <v>0</v>
      </c>
      <c r="R589">
        <v>0</v>
      </c>
      <c r="Y589" s="82">
        <v>0.44675925925925924</v>
      </c>
      <c r="Z589">
        <v>580</v>
      </c>
      <c r="AA589" t="s">
        <v>598</v>
      </c>
      <c r="AB589" s="42" t="str">
        <f t="shared" si="9"/>
        <v>,,,,,,21-22km/hr</v>
      </c>
    </row>
    <row r="590" spans="1:28" ht="16" x14ac:dyDescent="0.2">
      <c r="A590">
        <v>594</v>
      </c>
      <c r="B590">
        <v>594</v>
      </c>
      <c r="C590" t="s">
        <v>3493</v>
      </c>
      <c r="D590" t="s">
        <v>84</v>
      </c>
      <c r="E590" t="s">
        <v>3492</v>
      </c>
      <c r="F590">
        <v>1</v>
      </c>
      <c r="G590" t="s">
        <v>3491</v>
      </c>
      <c r="H590" t="s">
        <v>3490</v>
      </c>
      <c r="I590" t="s">
        <v>3489</v>
      </c>
      <c r="J590">
        <v>2</v>
      </c>
      <c r="K590">
        <v>2</v>
      </c>
      <c r="L590" t="s">
        <v>3488</v>
      </c>
      <c r="M590">
        <v>2</v>
      </c>
      <c r="N590" t="s">
        <v>549</v>
      </c>
      <c r="O590" t="s">
        <v>3487</v>
      </c>
      <c r="P590" t="s">
        <v>3486</v>
      </c>
      <c r="Q590">
        <v>2</v>
      </c>
      <c r="R590">
        <v>2</v>
      </c>
      <c r="V590" t="s">
        <v>5332</v>
      </c>
      <c r="W590" t="s">
        <v>5226</v>
      </c>
      <c r="Y590" s="82">
        <v>0.32841435185185186</v>
      </c>
      <c r="Z590">
        <v>175</v>
      </c>
      <c r="AA590" t="s">
        <v>441</v>
      </c>
      <c r="AB590" s="42" t="str">
        <f t="shared" si="9"/>
        <v>,,,AVIS UPGRADE,PRE-ACCOM,,15-16km/hr</v>
      </c>
    </row>
    <row r="591" spans="1:28" ht="16" x14ac:dyDescent="0.2">
      <c r="A591">
        <v>595</v>
      </c>
      <c r="B591">
        <v>595</v>
      </c>
      <c r="C591" t="s">
        <v>2882</v>
      </c>
      <c r="D591" t="s">
        <v>84</v>
      </c>
      <c r="E591" t="s">
        <v>2881</v>
      </c>
      <c r="F591">
        <v>1</v>
      </c>
      <c r="G591" t="s">
        <v>1127</v>
      </c>
      <c r="H591" t="s">
        <v>2880</v>
      </c>
      <c r="I591" t="s">
        <v>2879</v>
      </c>
      <c r="J591">
        <v>0</v>
      </c>
      <c r="K591">
        <v>0</v>
      </c>
      <c r="L591" t="s">
        <v>2878</v>
      </c>
      <c r="M591">
        <v>2</v>
      </c>
      <c r="N591" t="s">
        <v>2877</v>
      </c>
      <c r="O591" t="s">
        <v>2876</v>
      </c>
      <c r="P591" t="s">
        <v>2875</v>
      </c>
      <c r="Q591">
        <v>0</v>
      </c>
      <c r="R591">
        <v>0</v>
      </c>
      <c r="V591" t="s">
        <v>5332</v>
      </c>
      <c r="Y591" s="82">
        <v>0.32870370370370372</v>
      </c>
      <c r="Z591">
        <v>176</v>
      </c>
      <c r="AA591" t="s">
        <v>441</v>
      </c>
      <c r="AB591" s="42" t="str">
        <f t="shared" si="9"/>
        <v>,,,AVIS UPGRADE,,,15-16km/hr</v>
      </c>
    </row>
    <row r="592" spans="1:28" ht="16" x14ac:dyDescent="0.2">
      <c r="A592">
        <v>596</v>
      </c>
      <c r="B592">
        <v>596</v>
      </c>
      <c r="C592" t="s">
        <v>5112</v>
      </c>
      <c r="D592" t="s">
        <v>84</v>
      </c>
      <c r="E592" t="s">
        <v>5113</v>
      </c>
      <c r="F592">
        <v>1</v>
      </c>
      <c r="G592" t="s">
        <v>5114</v>
      </c>
      <c r="H592" t="s">
        <v>5115</v>
      </c>
      <c r="I592" t="s">
        <v>5116</v>
      </c>
      <c r="J592">
        <v>0</v>
      </c>
      <c r="K592">
        <v>0</v>
      </c>
      <c r="L592" t="s">
        <v>5117</v>
      </c>
      <c r="M592">
        <v>2</v>
      </c>
      <c r="N592" t="s">
        <v>5118</v>
      </c>
      <c r="O592" t="s">
        <v>5119</v>
      </c>
      <c r="P592" t="s">
        <v>5120</v>
      </c>
      <c r="Q592">
        <v>0</v>
      </c>
      <c r="R592">
        <v>0</v>
      </c>
      <c r="Y592" s="82">
        <v>0.37268518518518517</v>
      </c>
      <c r="Z592">
        <v>326</v>
      </c>
      <c r="AB592" s="42" t="str">
        <f t="shared" si="9"/>
        <v>,,,,,,</v>
      </c>
    </row>
    <row r="593" spans="1:28" ht="16" x14ac:dyDescent="0.2">
      <c r="A593">
        <v>597</v>
      </c>
      <c r="B593">
        <v>597</v>
      </c>
      <c r="C593" t="s">
        <v>2251</v>
      </c>
      <c r="D593" t="s">
        <v>84</v>
      </c>
      <c r="E593" t="s">
        <v>2250</v>
      </c>
      <c r="F593">
        <v>1</v>
      </c>
      <c r="G593" t="s">
        <v>2249</v>
      </c>
      <c r="H593" t="s">
        <v>2248</v>
      </c>
      <c r="I593" t="s">
        <v>273</v>
      </c>
      <c r="J593">
        <v>1</v>
      </c>
      <c r="K593">
        <v>1</v>
      </c>
      <c r="L593" t="s">
        <v>2247</v>
      </c>
      <c r="M593">
        <v>2</v>
      </c>
      <c r="N593" t="s">
        <v>2025</v>
      </c>
      <c r="O593" t="s">
        <v>1143</v>
      </c>
      <c r="P593" t="s">
        <v>211</v>
      </c>
      <c r="Q593">
        <v>2</v>
      </c>
      <c r="R593">
        <v>2</v>
      </c>
      <c r="T593" t="s">
        <v>5310</v>
      </c>
      <c r="W593" t="s">
        <v>5226</v>
      </c>
      <c r="Y593" s="82">
        <v>0.39178240740740744</v>
      </c>
      <c r="Z593">
        <v>392</v>
      </c>
      <c r="AA593" t="s">
        <v>399</v>
      </c>
      <c r="AB593" s="42" t="str">
        <f t="shared" si="9"/>
        <v>,ABSA PRIDE,,,PRE-ACCOM,,17-18km/hr</v>
      </c>
    </row>
    <row r="594" spans="1:28" ht="16" x14ac:dyDescent="0.2">
      <c r="A594">
        <v>598</v>
      </c>
      <c r="B594">
        <v>598</v>
      </c>
      <c r="C594" t="s">
        <v>3399</v>
      </c>
      <c r="D594" t="s">
        <v>84</v>
      </c>
      <c r="E594" t="s">
        <v>3398</v>
      </c>
      <c r="F594">
        <v>1</v>
      </c>
      <c r="G594" t="s">
        <v>3397</v>
      </c>
      <c r="H594" t="s">
        <v>684</v>
      </c>
      <c r="I594" t="s">
        <v>3396</v>
      </c>
      <c r="J594">
        <v>0</v>
      </c>
      <c r="K594">
        <v>0</v>
      </c>
      <c r="L594" t="s">
        <v>3395</v>
      </c>
      <c r="M594">
        <v>2</v>
      </c>
      <c r="N594" t="s">
        <v>1531</v>
      </c>
      <c r="O594" t="s">
        <v>3394</v>
      </c>
      <c r="P594" t="s">
        <v>3393</v>
      </c>
      <c r="Q594">
        <v>0</v>
      </c>
      <c r="R594">
        <v>0</v>
      </c>
      <c r="T594" t="s">
        <v>5310</v>
      </c>
      <c r="Y594" s="82">
        <v>0.30931712962962959</v>
      </c>
      <c r="Z594">
        <v>109</v>
      </c>
      <c r="AA594" t="s">
        <v>608</v>
      </c>
      <c r="AB594" s="42" t="str">
        <f t="shared" si="9"/>
        <v>,ABSA PRIDE,,,,,13-14km/hr</v>
      </c>
    </row>
    <row r="595" spans="1:28" ht="16" x14ac:dyDescent="0.2">
      <c r="A595">
        <v>599</v>
      </c>
      <c r="B595">
        <v>599</v>
      </c>
      <c r="C595" t="s">
        <v>3454</v>
      </c>
      <c r="D595" t="s">
        <v>84</v>
      </c>
      <c r="E595" t="s">
        <v>3453</v>
      </c>
      <c r="F595">
        <v>1</v>
      </c>
      <c r="G595" t="s">
        <v>3452</v>
      </c>
      <c r="H595" t="s">
        <v>3451</v>
      </c>
      <c r="I595" t="s">
        <v>3450</v>
      </c>
      <c r="J595">
        <v>1</v>
      </c>
      <c r="K595">
        <v>1</v>
      </c>
      <c r="L595" t="s">
        <v>3449</v>
      </c>
      <c r="M595">
        <v>2</v>
      </c>
      <c r="N595" t="s">
        <v>3448</v>
      </c>
      <c r="O595" t="s">
        <v>3447</v>
      </c>
      <c r="P595" t="s">
        <v>3446</v>
      </c>
      <c r="Q595">
        <v>1</v>
      </c>
      <c r="R595">
        <v>1</v>
      </c>
      <c r="V595" t="s">
        <v>5332</v>
      </c>
      <c r="Y595" s="82">
        <v>0.42563657407407413</v>
      </c>
      <c r="Z595">
        <v>507</v>
      </c>
      <c r="AA595" t="s">
        <v>408</v>
      </c>
      <c r="AB595" s="42" t="str">
        <f t="shared" si="9"/>
        <v>,,,AVIS UPGRADE,,,19-20km/hr</v>
      </c>
    </row>
    <row r="596" spans="1:28" ht="16" x14ac:dyDescent="0.2">
      <c r="A596">
        <v>600</v>
      </c>
      <c r="B596">
        <v>600</v>
      </c>
      <c r="C596" t="s">
        <v>5502</v>
      </c>
      <c r="D596" t="s">
        <v>84</v>
      </c>
      <c r="E596" t="s">
        <v>3661</v>
      </c>
      <c r="F596">
        <v>1</v>
      </c>
      <c r="G596" t="s">
        <v>3185</v>
      </c>
      <c r="H596" t="s">
        <v>3660</v>
      </c>
      <c r="I596" t="s">
        <v>3659</v>
      </c>
      <c r="J596">
        <v>0</v>
      </c>
      <c r="K596">
        <v>0</v>
      </c>
      <c r="L596" t="s">
        <v>3658</v>
      </c>
      <c r="M596">
        <v>2</v>
      </c>
      <c r="N596" t="s">
        <v>3657</v>
      </c>
      <c r="O596" t="s">
        <v>3656</v>
      </c>
      <c r="P596" t="s">
        <v>3655</v>
      </c>
      <c r="Q596">
        <v>0</v>
      </c>
      <c r="R596">
        <v>0</v>
      </c>
      <c r="Y596" s="82">
        <v>0.39207175925925924</v>
      </c>
      <c r="Z596">
        <v>393</v>
      </c>
      <c r="AA596" t="s">
        <v>399</v>
      </c>
      <c r="AB596" s="42" t="str">
        <f t="shared" si="9"/>
        <v>,,,,,,17-18km/hr</v>
      </c>
    </row>
    <row r="597" spans="1:28" ht="16" x14ac:dyDescent="0.2">
      <c r="A597">
        <v>601</v>
      </c>
      <c r="B597">
        <v>601</v>
      </c>
      <c r="C597" t="s">
        <v>3308</v>
      </c>
      <c r="D597" t="s">
        <v>84</v>
      </c>
      <c r="E597" t="s">
        <v>3307</v>
      </c>
      <c r="F597">
        <v>1</v>
      </c>
      <c r="G597" t="s">
        <v>3306</v>
      </c>
      <c r="H597" t="s">
        <v>3305</v>
      </c>
      <c r="I597" t="s">
        <v>3304</v>
      </c>
      <c r="J597">
        <v>0</v>
      </c>
      <c r="K597">
        <v>0</v>
      </c>
      <c r="L597" t="s">
        <v>3303</v>
      </c>
      <c r="M597">
        <v>2</v>
      </c>
      <c r="N597" t="s">
        <v>3302</v>
      </c>
      <c r="O597" t="s">
        <v>3301</v>
      </c>
      <c r="P597" t="s">
        <v>3300</v>
      </c>
      <c r="Q597">
        <v>0</v>
      </c>
      <c r="R597">
        <v>0</v>
      </c>
      <c r="Y597" s="82">
        <v>0.30960648148148145</v>
      </c>
      <c r="Z597">
        <v>110</v>
      </c>
      <c r="AA597" t="s">
        <v>608</v>
      </c>
      <c r="AB597" s="42" t="str">
        <f t="shared" si="9"/>
        <v>,,,,,,13-14km/hr</v>
      </c>
    </row>
    <row r="598" spans="1:28" ht="16" x14ac:dyDescent="0.2">
      <c r="A598">
        <v>602</v>
      </c>
      <c r="B598">
        <v>602</v>
      </c>
      <c r="C598" t="s">
        <v>4565</v>
      </c>
      <c r="D598" t="s">
        <v>84</v>
      </c>
      <c r="E598" t="s">
        <v>4564</v>
      </c>
      <c r="F598">
        <v>1</v>
      </c>
      <c r="G598" t="s">
        <v>578</v>
      </c>
      <c r="H598" t="s">
        <v>4563</v>
      </c>
      <c r="I598" t="s">
        <v>4562</v>
      </c>
      <c r="J598">
        <v>1</v>
      </c>
      <c r="K598">
        <v>2</v>
      </c>
      <c r="L598" t="s">
        <v>4561</v>
      </c>
      <c r="M598">
        <v>2</v>
      </c>
      <c r="N598" t="s">
        <v>4560</v>
      </c>
      <c r="O598" t="s">
        <v>4559</v>
      </c>
      <c r="P598" t="s">
        <v>4558</v>
      </c>
      <c r="Q598">
        <v>2</v>
      </c>
      <c r="R598">
        <v>2</v>
      </c>
      <c r="Y598" s="82">
        <v>0.42534722222222227</v>
      </c>
      <c r="Z598">
        <v>506</v>
      </c>
      <c r="AA598" t="s">
        <v>408</v>
      </c>
      <c r="AB598" s="42" t="str">
        <f t="shared" si="9"/>
        <v>,,,,,,19-20km/hr</v>
      </c>
    </row>
    <row r="599" spans="1:28" ht="16" x14ac:dyDescent="0.2">
      <c r="A599">
        <v>603</v>
      </c>
      <c r="B599">
        <v>603</v>
      </c>
      <c r="C599" t="s">
        <v>3209</v>
      </c>
      <c r="D599" t="s">
        <v>84</v>
      </c>
      <c r="E599" t="s">
        <v>3208</v>
      </c>
      <c r="F599">
        <v>1</v>
      </c>
      <c r="G599" t="s">
        <v>3207</v>
      </c>
      <c r="H599" t="s">
        <v>3206</v>
      </c>
      <c r="I599" t="s">
        <v>338</v>
      </c>
      <c r="J599">
        <v>1</v>
      </c>
      <c r="K599">
        <v>1</v>
      </c>
      <c r="L599" t="s">
        <v>3205</v>
      </c>
      <c r="M599">
        <v>2</v>
      </c>
      <c r="N599" t="s">
        <v>3204</v>
      </c>
      <c r="O599" t="s">
        <v>3203</v>
      </c>
      <c r="P599" t="s">
        <v>3202</v>
      </c>
      <c r="Q599">
        <v>0</v>
      </c>
      <c r="R599">
        <v>0</v>
      </c>
      <c r="Y599" s="82">
        <v>0.42505787037037041</v>
      </c>
      <c r="Z599">
        <v>505</v>
      </c>
      <c r="AA599" t="s">
        <v>408</v>
      </c>
      <c r="AB599" s="42" t="str">
        <f t="shared" si="9"/>
        <v>,,,,,,19-20km/hr</v>
      </c>
    </row>
    <row r="600" spans="1:28" ht="16" x14ac:dyDescent="0.2">
      <c r="A600">
        <v>604</v>
      </c>
      <c r="B600">
        <v>604</v>
      </c>
      <c r="C600" t="s">
        <v>3187</v>
      </c>
      <c r="D600" t="s">
        <v>84</v>
      </c>
      <c r="E600" t="s">
        <v>3186</v>
      </c>
      <c r="F600">
        <v>1</v>
      </c>
      <c r="G600" t="s">
        <v>3185</v>
      </c>
      <c r="H600" t="s">
        <v>3184</v>
      </c>
      <c r="I600" t="s">
        <v>3183</v>
      </c>
      <c r="J600">
        <v>0</v>
      </c>
      <c r="K600">
        <v>0</v>
      </c>
      <c r="L600" t="s">
        <v>3182</v>
      </c>
      <c r="M600">
        <v>2</v>
      </c>
      <c r="N600" t="s">
        <v>3181</v>
      </c>
      <c r="O600" t="s">
        <v>3180</v>
      </c>
      <c r="P600" t="s">
        <v>3179</v>
      </c>
      <c r="Q600">
        <v>0</v>
      </c>
      <c r="R600">
        <v>0</v>
      </c>
      <c r="W600" t="s">
        <v>5226</v>
      </c>
      <c r="Y600" s="82">
        <v>0.3923611111111111</v>
      </c>
      <c r="Z600">
        <v>394</v>
      </c>
      <c r="AA600" t="s">
        <v>399</v>
      </c>
      <c r="AB600" s="42" t="str">
        <f t="shared" si="9"/>
        <v>,,,,PRE-ACCOM,,17-18km/hr</v>
      </c>
    </row>
    <row r="601" spans="1:28" ht="16" x14ac:dyDescent="0.2">
      <c r="A601">
        <v>605</v>
      </c>
      <c r="B601">
        <v>605</v>
      </c>
      <c r="C601" t="s">
        <v>2692</v>
      </c>
      <c r="D601" t="s">
        <v>84</v>
      </c>
      <c r="E601" t="s">
        <v>2691</v>
      </c>
      <c r="F601">
        <v>1</v>
      </c>
      <c r="G601" t="s">
        <v>2692</v>
      </c>
      <c r="H601" t="s">
        <v>2690</v>
      </c>
      <c r="I601" t="s">
        <v>5503</v>
      </c>
      <c r="J601">
        <v>1</v>
      </c>
      <c r="K601">
        <v>1</v>
      </c>
      <c r="L601" t="s">
        <v>2689</v>
      </c>
      <c r="M601">
        <v>2</v>
      </c>
      <c r="N601" t="s">
        <v>2688</v>
      </c>
      <c r="O601" t="s">
        <v>2687</v>
      </c>
      <c r="P601" t="s">
        <v>2686</v>
      </c>
      <c r="Q601">
        <v>0</v>
      </c>
      <c r="R601">
        <v>0</v>
      </c>
      <c r="W601" t="s">
        <v>5226</v>
      </c>
      <c r="Y601" s="82">
        <v>0.32899305555555552</v>
      </c>
      <c r="Z601">
        <v>177</v>
      </c>
      <c r="AA601" t="s">
        <v>441</v>
      </c>
      <c r="AB601" s="42" t="str">
        <f t="shared" si="9"/>
        <v>,,,,PRE-ACCOM,,15-16km/hr</v>
      </c>
    </row>
    <row r="602" spans="1:28" ht="16" x14ac:dyDescent="0.2">
      <c r="A602">
        <v>606</v>
      </c>
      <c r="B602">
        <v>606</v>
      </c>
      <c r="C602" t="s">
        <v>994</v>
      </c>
      <c r="D602" t="s">
        <v>84</v>
      </c>
      <c r="E602" t="s">
        <v>993</v>
      </c>
      <c r="F602">
        <v>1</v>
      </c>
      <c r="G602" t="s">
        <v>992</v>
      </c>
      <c r="H602" t="s">
        <v>991</v>
      </c>
      <c r="I602" t="s">
        <v>303</v>
      </c>
      <c r="J602">
        <v>1</v>
      </c>
      <c r="K602">
        <v>1</v>
      </c>
      <c r="L602" t="s">
        <v>990</v>
      </c>
      <c r="M602">
        <v>2</v>
      </c>
      <c r="N602" t="s">
        <v>5504</v>
      </c>
      <c r="O602" t="s">
        <v>5505</v>
      </c>
      <c r="P602" t="s">
        <v>5506</v>
      </c>
      <c r="Q602">
        <v>0</v>
      </c>
      <c r="R602">
        <v>0</v>
      </c>
      <c r="Y602" s="82">
        <v>0.47355324074074073</v>
      </c>
      <c r="Z602">
        <v>638</v>
      </c>
      <c r="AA602" t="s">
        <v>598</v>
      </c>
      <c r="AB602" s="42" t="str">
        <f t="shared" si="9"/>
        <v>,,,,,,21-22km/hr</v>
      </c>
    </row>
    <row r="603" spans="1:28" ht="16" x14ac:dyDescent="0.2">
      <c r="A603">
        <v>607</v>
      </c>
      <c r="B603">
        <v>607</v>
      </c>
      <c r="C603" t="s">
        <v>5507</v>
      </c>
      <c r="D603" t="s">
        <v>84</v>
      </c>
      <c r="E603" t="s">
        <v>2640</v>
      </c>
      <c r="F603">
        <v>1</v>
      </c>
      <c r="G603" t="s">
        <v>5508</v>
      </c>
      <c r="H603" t="s">
        <v>1578</v>
      </c>
      <c r="I603" t="s">
        <v>5509</v>
      </c>
      <c r="J603">
        <v>0</v>
      </c>
      <c r="K603">
        <v>0</v>
      </c>
      <c r="L603" t="s">
        <v>2639</v>
      </c>
      <c r="M603">
        <v>2</v>
      </c>
      <c r="N603" t="s">
        <v>5510</v>
      </c>
      <c r="O603" t="s">
        <v>5511</v>
      </c>
      <c r="P603" t="s">
        <v>5512</v>
      </c>
      <c r="Q603">
        <v>0</v>
      </c>
      <c r="R603">
        <v>0</v>
      </c>
      <c r="W603" t="s">
        <v>5226</v>
      </c>
      <c r="Y603" s="82">
        <v>0.32928240740740738</v>
      </c>
      <c r="Z603">
        <v>178</v>
      </c>
      <c r="AA603" t="s">
        <v>441</v>
      </c>
      <c r="AB603" s="42" t="str">
        <f t="shared" si="9"/>
        <v>,,,,PRE-ACCOM,,15-16km/hr</v>
      </c>
    </row>
    <row r="604" spans="1:28" ht="16" x14ac:dyDescent="0.2">
      <c r="A604">
        <v>608</v>
      </c>
      <c r="B604">
        <v>608</v>
      </c>
      <c r="C604" t="s">
        <v>1716</v>
      </c>
      <c r="D604" t="s">
        <v>84</v>
      </c>
      <c r="E604" t="s">
        <v>1715</v>
      </c>
      <c r="F604">
        <v>1</v>
      </c>
      <c r="G604" t="s">
        <v>1714</v>
      </c>
      <c r="H604" t="s">
        <v>1713</v>
      </c>
      <c r="I604" t="s">
        <v>1712</v>
      </c>
      <c r="J604">
        <v>1</v>
      </c>
      <c r="K604">
        <v>1</v>
      </c>
      <c r="L604" t="s">
        <v>1711</v>
      </c>
      <c r="M604">
        <v>2</v>
      </c>
      <c r="N604" t="s">
        <v>1710</v>
      </c>
      <c r="O604" t="s">
        <v>1709</v>
      </c>
      <c r="P604" t="s">
        <v>1708</v>
      </c>
      <c r="Q604">
        <v>1</v>
      </c>
      <c r="R604">
        <v>1</v>
      </c>
      <c r="Y604" s="82">
        <v>0.30989583333333331</v>
      </c>
      <c r="Z604">
        <v>111</v>
      </c>
      <c r="AA604" t="s">
        <v>608</v>
      </c>
      <c r="AB604" s="42" t="str">
        <f t="shared" si="9"/>
        <v>,,,,,,13-14km/hr</v>
      </c>
    </row>
    <row r="605" spans="1:28" ht="16" x14ac:dyDescent="0.2">
      <c r="A605">
        <v>609</v>
      </c>
      <c r="B605">
        <v>609</v>
      </c>
      <c r="C605" t="s">
        <v>3074</v>
      </c>
      <c r="D605" t="s">
        <v>84</v>
      </c>
      <c r="E605" t="s">
        <v>3073</v>
      </c>
      <c r="F605">
        <v>1</v>
      </c>
      <c r="G605" t="s">
        <v>3072</v>
      </c>
      <c r="H605" t="s">
        <v>3071</v>
      </c>
      <c r="I605" t="s">
        <v>361</v>
      </c>
      <c r="J605">
        <v>1</v>
      </c>
      <c r="K605">
        <v>1</v>
      </c>
      <c r="L605" t="s">
        <v>3070</v>
      </c>
      <c r="M605">
        <v>2</v>
      </c>
      <c r="N605" t="s">
        <v>1657</v>
      </c>
      <c r="O605" t="s">
        <v>3069</v>
      </c>
      <c r="P605" t="s">
        <v>360</v>
      </c>
      <c r="Q605">
        <v>2</v>
      </c>
      <c r="R605">
        <v>3</v>
      </c>
      <c r="W605" t="s">
        <v>5226</v>
      </c>
      <c r="Y605" s="82">
        <v>0.32957175925925924</v>
      </c>
      <c r="Z605">
        <v>179</v>
      </c>
      <c r="AA605" t="s">
        <v>441</v>
      </c>
      <c r="AB605" s="42" t="str">
        <f t="shared" si="9"/>
        <v>,,,,PRE-ACCOM,,15-16km/hr</v>
      </c>
    </row>
    <row r="606" spans="1:28" ht="16" x14ac:dyDescent="0.2">
      <c r="A606">
        <v>610</v>
      </c>
      <c r="B606">
        <v>610</v>
      </c>
      <c r="C606" t="s">
        <v>3068</v>
      </c>
      <c r="D606" t="s">
        <v>84</v>
      </c>
      <c r="E606" t="s">
        <v>3067</v>
      </c>
      <c r="F606">
        <v>1</v>
      </c>
      <c r="G606" t="s">
        <v>3066</v>
      </c>
      <c r="H606" t="s">
        <v>3065</v>
      </c>
      <c r="I606" t="s">
        <v>3064</v>
      </c>
      <c r="J606">
        <v>1</v>
      </c>
      <c r="K606">
        <v>1</v>
      </c>
      <c r="L606" t="s">
        <v>3063</v>
      </c>
      <c r="M606">
        <v>2</v>
      </c>
      <c r="N606" t="s">
        <v>3062</v>
      </c>
      <c r="O606" t="s">
        <v>3061</v>
      </c>
      <c r="P606" t="s">
        <v>3060</v>
      </c>
      <c r="Q606">
        <v>1</v>
      </c>
      <c r="R606">
        <v>1</v>
      </c>
      <c r="W606" t="s">
        <v>5226</v>
      </c>
      <c r="Y606" s="82">
        <v>0.3298611111111111</v>
      </c>
      <c r="Z606">
        <v>180</v>
      </c>
      <c r="AA606" t="s">
        <v>441</v>
      </c>
      <c r="AB606" s="42" t="str">
        <f t="shared" si="9"/>
        <v>,,,,PRE-ACCOM,,15-16km/hr</v>
      </c>
    </row>
    <row r="607" spans="1:28" ht="16" x14ac:dyDescent="0.2">
      <c r="A607">
        <v>611</v>
      </c>
      <c r="B607">
        <v>611</v>
      </c>
      <c r="C607" t="s">
        <v>2926</v>
      </c>
      <c r="D607" t="s">
        <v>84</v>
      </c>
      <c r="E607" t="s">
        <v>2925</v>
      </c>
      <c r="F607">
        <v>1</v>
      </c>
      <c r="G607" t="s">
        <v>1904</v>
      </c>
      <c r="H607" t="s">
        <v>2924</v>
      </c>
      <c r="I607" t="s">
        <v>2923</v>
      </c>
      <c r="J607">
        <v>0</v>
      </c>
      <c r="K607">
        <v>0</v>
      </c>
      <c r="L607" t="s">
        <v>2922</v>
      </c>
      <c r="M607">
        <v>2</v>
      </c>
      <c r="N607" t="s">
        <v>2921</v>
      </c>
      <c r="O607" t="s">
        <v>2920</v>
      </c>
      <c r="P607" t="s">
        <v>2919</v>
      </c>
      <c r="Q607">
        <v>0</v>
      </c>
      <c r="R607">
        <v>0</v>
      </c>
      <c r="X607" t="s">
        <v>5228</v>
      </c>
      <c r="Y607" s="82">
        <v>0.39265046296296297</v>
      </c>
      <c r="Z607">
        <v>395</v>
      </c>
      <c r="AA607" t="s">
        <v>399</v>
      </c>
      <c r="AB607" s="42" t="str">
        <f t="shared" si="9"/>
        <v>,,,,,COACH TRANSFER,17-18km/hr</v>
      </c>
    </row>
    <row r="608" spans="1:28" ht="16" x14ac:dyDescent="0.2">
      <c r="A608">
        <v>612</v>
      </c>
      <c r="B608">
        <v>612</v>
      </c>
      <c r="C608" t="s">
        <v>294</v>
      </c>
      <c r="D608" t="s">
        <v>84</v>
      </c>
      <c r="E608" t="s">
        <v>2257</v>
      </c>
      <c r="F608">
        <v>1</v>
      </c>
      <c r="G608" t="s">
        <v>2256</v>
      </c>
      <c r="H608" t="s">
        <v>2255</v>
      </c>
      <c r="I608" t="s">
        <v>295</v>
      </c>
      <c r="J608">
        <v>1</v>
      </c>
      <c r="K608">
        <v>1</v>
      </c>
      <c r="L608" t="s">
        <v>2254</v>
      </c>
      <c r="M608">
        <v>2</v>
      </c>
      <c r="N608" t="s">
        <v>2253</v>
      </c>
      <c r="O608" t="s">
        <v>2252</v>
      </c>
      <c r="P608" t="s">
        <v>296</v>
      </c>
      <c r="Q608">
        <v>1</v>
      </c>
      <c r="R608">
        <v>1</v>
      </c>
      <c r="Y608" s="82">
        <v>0.33015046296296297</v>
      </c>
      <c r="Z608">
        <v>181</v>
      </c>
      <c r="AA608" t="s">
        <v>441</v>
      </c>
      <c r="AB608" s="42" t="str">
        <f t="shared" si="9"/>
        <v>,,,,,,15-16km/hr</v>
      </c>
    </row>
    <row r="609" spans="1:28" ht="16" x14ac:dyDescent="0.2">
      <c r="A609">
        <v>613</v>
      </c>
      <c r="B609">
        <v>613</v>
      </c>
      <c r="C609" t="s">
        <v>2743</v>
      </c>
      <c r="D609" t="s">
        <v>84</v>
      </c>
      <c r="E609" t="s">
        <v>2742</v>
      </c>
      <c r="F609">
        <v>1</v>
      </c>
      <c r="G609" t="s">
        <v>2741</v>
      </c>
      <c r="H609" t="s">
        <v>2740</v>
      </c>
      <c r="I609" t="s">
        <v>2739</v>
      </c>
      <c r="J609">
        <v>1</v>
      </c>
      <c r="K609">
        <v>1</v>
      </c>
      <c r="L609" t="s">
        <v>2738</v>
      </c>
      <c r="M609">
        <v>2</v>
      </c>
      <c r="N609" t="s">
        <v>2716</v>
      </c>
      <c r="O609" t="s">
        <v>2737</v>
      </c>
      <c r="P609" t="s">
        <v>2736</v>
      </c>
      <c r="Q609">
        <v>1</v>
      </c>
      <c r="R609">
        <v>1</v>
      </c>
      <c r="Y609" s="82">
        <v>0.42476851851851855</v>
      </c>
      <c r="Z609">
        <v>504</v>
      </c>
      <c r="AA609" t="s">
        <v>408</v>
      </c>
      <c r="AB609" s="42" t="str">
        <f t="shared" si="9"/>
        <v>,,,,,,19-20km/hr</v>
      </c>
    </row>
    <row r="610" spans="1:28" ht="16" x14ac:dyDescent="0.2">
      <c r="A610">
        <v>614</v>
      </c>
      <c r="B610">
        <v>614</v>
      </c>
      <c r="C610" t="s">
        <v>2856</v>
      </c>
      <c r="D610" t="s">
        <v>84</v>
      </c>
      <c r="E610" t="s">
        <v>2855</v>
      </c>
      <c r="F610">
        <v>1</v>
      </c>
      <c r="G610" t="s">
        <v>5513</v>
      </c>
      <c r="H610" t="s">
        <v>5514</v>
      </c>
      <c r="I610" t="s">
        <v>5515</v>
      </c>
      <c r="J610">
        <v>0</v>
      </c>
      <c r="K610">
        <v>0</v>
      </c>
      <c r="L610" t="s">
        <v>2854</v>
      </c>
      <c r="M610">
        <v>2</v>
      </c>
      <c r="N610" t="s">
        <v>1714</v>
      </c>
      <c r="O610" t="s">
        <v>5516</v>
      </c>
      <c r="P610" t="s">
        <v>5517</v>
      </c>
      <c r="Q610">
        <v>0</v>
      </c>
      <c r="R610">
        <v>0</v>
      </c>
      <c r="Y610" s="82">
        <v>0.39293981481481483</v>
      </c>
      <c r="Z610">
        <v>396</v>
      </c>
      <c r="AA610" t="s">
        <v>399</v>
      </c>
      <c r="AB610" s="42" t="str">
        <f t="shared" si="9"/>
        <v>,,,,,,17-18km/hr</v>
      </c>
    </row>
    <row r="611" spans="1:28" ht="16" x14ac:dyDescent="0.2">
      <c r="A611">
        <v>615</v>
      </c>
      <c r="B611">
        <v>615</v>
      </c>
      <c r="C611" t="s">
        <v>4373</v>
      </c>
      <c r="D611" t="s">
        <v>84</v>
      </c>
      <c r="E611" t="s">
        <v>4372</v>
      </c>
      <c r="F611">
        <v>1</v>
      </c>
      <c r="G611" t="s">
        <v>4371</v>
      </c>
      <c r="H611" t="s">
        <v>4370</v>
      </c>
      <c r="I611" t="s">
        <v>4369</v>
      </c>
      <c r="J611">
        <v>0</v>
      </c>
      <c r="K611">
        <v>0</v>
      </c>
      <c r="L611" t="s">
        <v>4368</v>
      </c>
      <c r="M611">
        <v>2</v>
      </c>
      <c r="N611" t="s">
        <v>4367</v>
      </c>
      <c r="O611" t="s">
        <v>4366</v>
      </c>
      <c r="P611" t="s">
        <v>4365</v>
      </c>
      <c r="Q611">
        <v>0</v>
      </c>
      <c r="R611">
        <v>0</v>
      </c>
      <c r="V611" t="s">
        <v>5332</v>
      </c>
      <c r="W611" t="s">
        <v>5226</v>
      </c>
      <c r="Y611" s="82">
        <v>0.44589120370370372</v>
      </c>
      <c r="Z611">
        <v>577</v>
      </c>
      <c r="AA611" t="s">
        <v>598</v>
      </c>
      <c r="AB611" s="42" t="str">
        <f t="shared" si="9"/>
        <v>,,,AVIS UPGRADE,PRE-ACCOM,,21-22km/hr</v>
      </c>
    </row>
    <row r="612" spans="1:28" ht="16" x14ac:dyDescent="0.2">
      <c r="A612">
        <v>616</v>
      </c>
      <c r="B612">
        <v>616</v>
      </c>
      <c r="C612" t="s">
        <v>2819</v>
      </c>
      <c r="D612" t="s">
        <v>84</v>
      </c>
      <c r="E612" t="s">
        <v>2818</v>
      </c>
      <c r="F612">
        <v>1</v>
      </c>
      <c r="G612" t="s">
        <v>2817</v>
      </c>
      <c r="H612" t="s">
        <v>684</v>
      </c>
      <c r="I612" t="s">
        <v>2816</v>
      </c>
      <c r="J612">
        <v>0</v>
      </c>
      <c r="K612">
        <v>0</v>
      </c>
      <c r="L612" t="s">
        <v>2815</v>
      </c>
      <c r="M612">
        <v>2</v>
      </c>
      <c r="N612" t="s">
        <v>1815</v>
      </c>
      <c r="O612" t="s">
        <v>2814</v>
      </c>
      <c r="P612" t="s">
        <v>2813</v>
      </c>
      <c r="Q612">
        <v>0</v>
      </c>
      <c r="R612">
        <v>0</v>
      </c>
      <c r="Y612" s="82">
        <v>0.39322916666666669</v>
      </c>
      <c r="Z612">
        <v>397</v>
      </c>
      <c r="AA612" t="s">
        <v>399</v>
      </c>
      <c r="AB612" s="42" t="str">
        <f t="shared" si="9"/>
        <v>,,,,,,17-18km/hr</v>
      </c>
    </row>
    <row r="613" spans="1:28" ht="16" x14ac:dyDescent="0.2">
      <c r="A613">
        <v>617</v>
      </c>
      <c r="B613">
        <v>617</v>
      </c>
      <c r="C613" t="s">
        <v>2700</v>
      </c>
      <c r="D613" t="s">
        <v>84</v>
      </c>
      <c r="E613" t="s">
        <v>2699</v>
      </c>
      <c r="F613">
        <v>1</v>
      </c>
      <c r="G613" t="s">
        <v>2698</v>
      </c>
      <c r="H613" t="s">
        <v>2697</v>
      </c>
      <c r="I613" t="s">
        <v>2696</v>
      </c>
      <c r="J613">
        <v>1</v>
      </c>
      <c r="K613">
        <v>1</v>
      </c>
      <c r="L613" t="s">
        <v>2695</v>
      </c>
      <c r="M613">
        <v>2</v>
      </c>
      <c r="N613" t="s">
        <v>792</v>
      </c>
      <c r="O613" t="s">
        <v>2694</v>
      </c>
      <c r="P613" t="s">
        <v>2693</v>
      </c>
      <c r="Q613">
        <v>0</v>
      </c>
      <c r="R613">
        <v>0</v>
      </c>
      <c r="W613" t="s">
        <v>5226</v>
      </c>
      <c r="Y613" s="82">
        <v>0.35792824074074076</v>
      </c>
      <c r="Z613">
        <v>276</v>
      </c>
      <c r="AA613" t="s">
        <v>608</v>
      </c>
      <c r="AB613" s="42" t="str">
        <f t="shared" si="9"/>
        <v>,,,,PRE-ACCOM,,13-14km/hr</v>
      </c>
    </row>
    <row r="614" spans="1:28" ht="16" x14ac:dyDescent="0.2">
      <c r="A614">
        <v>618</v>
      </c>
      <c r="B614">
        <v>618</v>
      </c>
      <c r="C614" t="s">
        <v>2754</v>
      </c>
      <c r="D614" t="s">
        <v>84</v>
      </c>
      <c r="E614" t="s">
        <v>2753</v>
      </c>
      <c r="F614">
        <v>1</v>
      </c>
      <c r="G614" t="s">
        <v>2752</v>
      </c>
      <c r="H614" t="s">
        <v>2751</v>
      </c>
      <c r="I614" t="s">
        <v>349</v>
      </c>
      <c r="J614">
        <v>2</v>
      </c>
      <c r="K614">
        <v>3</v>
      </c>
      <c r="L614" t="s">
        <v>2750</v>
      </c>
      <c r="M614">
        <v>2</v>
      </c>
      <c r="N614" t="s">
        <v>1895</v>
      </c>
      <c r="O614" t="s">
        <v>2749</v>
      </c>
      <c r="P614" t="s">
        <v>2748</v>
      </c>
      <c r="Q614">
        <v>1</v>
      </c>
      <c r="R614">
        <v>1</v>
      </c>
      <c r="Y614" s="82">
        <v>0.28964120370370372</v>
      </c>
      <c r="Z614">
        <v>42</v>
      </c>
      <c r="AA614" t="s">
        <v>476</v>
      </c>
      <c r="AB614" s="42" t="str">
        <f t="shared" si="9"/>
        <v>,,,,,,12km/hr</v>
      </c>
    </row>
    <row r="615" spans="1:28" ht="16" x14ac:dyDescent="0.2">
      <c r="A615">
        <v>619</v>
      </c>
      <c r="B615">
        <v>619</v>
      </c>
      <c r="C615" t="s">
        <v>5518</v>
      </c>
      <c r="D615" t="s">
        <v>36</v>
      </c>
      <c r="E615" t="s">
        <v>5121</v>
      </c>
      <c r="F615">
        <v>1</v>
      </c>
      <c r="G615" t="s">
        <v>5122</v>
      </c>
      <c r="H615" t="s">
        <v>5123</v>
      </c>
      <c r="I615" t="s">
        <v>5124</v>
      </c>
      <c r="J615">
        <v>0</v>
      </c>
      <c r="K615">
        <v>0</v>
      </c>
      <c r="L615" t="s">
        <v>5125</v>
      </c>
      <c r="M615">
        <v>2</v>
      </c>
      <c r="N615" t="s">
        <v>5126</v>
      </c>
      <c r="O615" t="s">
        <v>3487</v>
      </c>
      <c r="P615" t="s">
        <v>5127</v>
      </c>
      <c r="Q615">
        <v>0</v>
      </c>
      <c r="R615">
        <v>0</v>
      </c>
      <c r="Y615" s="82">
        <v>0.37297453703703703</v>
      </c>
      <c r="Z615">
        <v>327</v>
      </c>
      <c r="AB615" s="42" t="str">
        <f t="shared" si="9"/>
        <v>,,,,,,</v>
      </c>
    </row>
    <row r="616" spans="1:28" ht="16" x14ac:dyDescent="0.2">
      <c r="A616">
        <v>620</v>
      </c>
      <c r="B616">
        <v>620</v>
      </c>
      <c r="C616" t="s">
        <v>2653</v>
      </c>
      <c r="D616" t="s">
        <v>84</v>
      </c>
      <c r="E616" t="s">
        <v>2652</v>
      </c>
      <c r="F616">
        <v>1</v>
      </c>
      <c r="G616" t="s">
        <v>2651</v>
      </c>
      <c r="H616" t="s">
        <v>577</v>
      </c>
      <c r="I616" t="s">
        <v>2650</v>
      </c>
      <c r="J616">
        <v>0</v>
      </c>
      <c r="K616">
        <v>0</v>
      </c>
      <c r="L616" t="s">
        <v>2649</v>
      </c>
      <c r="M616">
        <v>2</v>
      </c>
      <c r="N616" t="s">
        <v>2648</v>
      </c>
      <c r="O616" t="s">
        <v>2647</v>
      </c>
      <c r="P616" t="s">
        <v>2646</v>
      </c>
      <c r="Q616">
        <v>0</v>
      </c>
      <c r="R616">
        <v>0</v>
      </c>
      <c r="Y616" s="82">
        <v>0.39351851851851855</v>
      </c>
      <c r="Z616">
        <v>398</v>
      </c>
      <c r="AA616" t="s">
        <v>399</v>
      </c>
      <c r="AB616" s="42" t="str">
        <f t="shared" si="9"/>
        <v>,,,,,,17-18km/hr</v>
      </c>
    </row>
    <row r="617" spans="1:28" ht="16" x14ac:dyDescent="0.2">
      <c r="A617">
        <v>621</v>
      </c>
      <c r="B617">
        <v>621</v>
      </c>
      <c r="C617" t="s">
        <v>209</v>
      </c>
      <c r="D617" t="s">
        <v>84</v>
      </c>
      <c r="E617" t="s">
        <v>2570</v>
      </c>
      <c r="F617">
        <v>1</v>
      </c>
      <c r="G617" t="s">
        <v>2569</v>
      </c>
      <c r="H617" t="s">
        <v>2568</v>
      </c>
      <c r="I617" t="s">
        <v>210</v>
      </c>
      <c r="J617">
        <v>2</v>
      </c>
      <c r="K617">
        <v>2</v>
      </c>
      <c r="L617" t="s">
        <v>2567</v>
      </c>
      <c r="M617">
        <v>2</v>
      </c>
      <c r="N617" t="s">
        <v>1714</v>
      </c>
      <c r="O617" t="s">
        <v>2566</v>
      </c>
      <c r="P617" t="s">
        <v>2565</v>
      </c>
      <c r="Q617">
        <v>1</v>
      </c>
      <c r="R617">
        <v>1</v>
      </c>
      <c r="Y617" s="82">
        <v>0.28993055555555552</v>
      </c>
      <c r="Z617">
        <v>43</v>
      </c>
      <c r="AA617" t="s">
        <v>476</v>
      </c>
      <c r="AB617" s="42" t="str">
        <f t="shared" si="9"/>
        <v>,,,,,,12km/hr</v>
      </c>
    </row>
    <row r="618" spans="1:28" ht="16" x14ac:dyDescent="0.2">
      <c r="A618">
        <v>622</v>
      </c>
      <c r="B618">
        <v>622</v>
      </c>
      <c r="C618" t="s">
        <v>2577</v>
      </c>
      <c r="D618" t="s">
        <v>84</v>
      </c>
      <c r="E618" t="s">
        <v>2576</v>
      </c>
      <c r="F618">
        <v>1</v>
      </c>
      <c r="G618" t="s">
        <v>792</v>
      </c>
      <c r="H618" t="s">
        <v>2575</v>
      </c>
      <c r="I618" t="s">
        <v>2574</v>
      </c>
      <c r="J618">
        <v>0</v>
      </c>
      <c r="K618">
        <v>0</v>
      </c>
      <c r="L618" t="s">
        <v>2573</v>
      </c>
      <c r="M618">
        <v>2</v>
      </c>
      <c r="N618" t="s">
        <v>2433</v>
      </c>
      <c r="O618" t="s">
        <v>2572</v>
      </c>
      <c r="P618" t="s">
        <v>2571</v>
      </c>
      <c r="Q618">
        <v>0</v>
      </c>
      <c r="R618">
        <v>0</v>
      </c>
      <c r="Y618" s="82">
        <v>0.39380787037037041</v>
      </c>
      <c r="Z618">
        <v>399</v>
      </c>
      <c r="AA618" t="s">
        <v>399</v>
      </c>
      <c r="AB618" s="42" t="str">
        <f t="shared" si="9"/>
        <v>,,,,,,17-18km/hr</v>
      </c>
    </row>
    <row r="619" spans="1:28" ht="16" x14ac:dyDescent="0.2">
      <c r="A619">
        <v>623</v>
      </c>
      <c r="B619">
        <v>623</v>
      </c>
      <c r="C619" t="s">
        <v>5128</v>
      </c>
      <c r="D619" t="s">
        <v>84</v>
      </c>
      <c r="E619" t="s">
        <v>5129</v>
      </c>
      <c r="F619">
        <v>1</v>
      </c>
      <c r="G619" t="s">
        <v>5130</v>
      </c>
      <c r="H619" t="s">
        <v>5131</v>
      </c>
      <c r="I619" t="s">
        <v>5132</v>
      </c>
      <c r="J619">
        <v>0</v>
      </c>
      <c r="K619">
        <v>0</v>
      </c>
      <c r="L619" t="s">
        <v>5133</v>
      </c>
      <c r="M619">
        <v>2</v>
      </c>
      <c r="N619" t="s">
        <v>3279</v>
      </c>
      <c r="O619" t="s">
        <v>5134</v>
      </c>
      <c r="P619" t="s">
        <v>5135</v>
      </c>
      <c r="Q619">
        <v>0</v>
      </c>
      <c r="R619">
        <v>0</v>
      </c>
      <c r="Y619" s="82">
        <v>0.3732638888888889</v>
      </c>
      <c r="Z619">
        <v>328</v>
      </c>
      <c r="AB619" s="42" t="str">
        <f t="shared" si="9"/>
        <v>,,,,,,</v>
      </c>
    </row>
    <row r="620" spans="1:28" ht="16" x14ac:dyDescent="0.2">
      <c r="A620">
        <v>624</v>
      </c>
      <c r="B620">
        <v>624</v>
      </c>
      <c r="C620" t="s">
        <v>350</v>
      </c>
      <c r="D620" t="s">
        <v>84</v>
      </c>
      <c r="E620" t="s">
        <v>2552</v>
      </c>
      <c r="F620">
        <v>1</v>
      </c>
      <c r="G620" t="s">
        <v>2551</v>
      </c>
      <c r="H620" t="s">
        <v>1019</v>
      </c>
      <c r="I620" t="s">
        <v>351</v>
      </c>
      <c r="J620">
        <v>1</v>
      </c>
      <c r="K620">
        <v>1</v>
      </c>
      <c r="L620" t="s">
        <v>2550</v>
      </c>
      <c r="M620">
        <v>2</v>
      </c>
      <c r="N620" t="s">
        <v>526</v>
      </c>
      <c r="O620" t="s">
        <v>1522</v>
      </c>
      <c r="P620" t="s">
        <v>352</v>
      </c>
      <c r="Q620">
        <v>1</v>
      </c>
      <c r="R620">
        <v>1</v>
      </c>
      <c r="Y620" s="82">
        <v>0.29021990740740738</v>
      </c>
      <c r="Z620">
        <v>44</v>
      </c>
      <c r="AA620" t="s">
        <v>476</v>
      </c>
      <c r="AB620" s="42" t="str">
        <f t="shared" si="9"/>
        <v>,,,,,,12km/hr</v>
      </c>
    </row>
    <row r="621" spans="1:28" ht="16" x14ac:dyDescent="0.2">
      <c r="A621">
        <v>625</v>
      </c>
      <c r="B621">
        <v>625</v>
      </c>
      <c r="C621" t="s">
        <v>2910</v>
      </c>
      <c r="D621" t="s">
        <v>84</v>
      </c>
      <c r="E621" t="s">
        <v>2909</v>
      </c>
      <c r="F621">
        <v>1</v>
      </c>
      <c r="G621" t="s">
        <v>2441</v>
      </c>
      <c r="H621" t="s">
        <v>1326</v>
      </c>
      <c r="I621" t="s">
        <v>2908</v>
      </c>
      <c r="J621">
        <v>0</v>
      </c>
      <c r="K621">
        <v>0</v>
      </c>
      <c r="L621" t="s">
        <v>2907</v>
      </c>
      <c r="M621">
        <v>2</v>
      </c>
      <c r="N621" t="s">
        <v>1605</v>
      </c>
      <c r="O621" t="s">
        <v>2906</v>
      </c>
      <c r="P621" t="s">
        <v>2905</v>
      </c>
      <c r="Q621">
        <v>0</v>
      </c>
      <c r="R621">
        <v>0</v>
      </c>
      <c r="V621" t="s">
        <v>5332</v>
      </c>
      <c r="W621" t="s">
        <v>5226</v>
      </c>
      <c r="Y621" s="82">
        <v>0.31047453703703703</v>
      </c>
      <c r="Z621">
        <v>113</v>
      </c>
      <c r="AA621" t="s">
        <v>608</v>
      </c>
      <c r="AB621" s="42" t="str">
        <f t="shared" si="9"/>
        <v>,,,AVIS UPGRADE,PRE-ACCOM,,13-14km/hr</v>
      </c>
    </row>
    <row r="622" spans="1:28" ht="16" x14ac:dyDescent="0.2">
      <c r="A622">
        <v>626</v>
      </c>
      <c r="B622">
        <v>626</v>
      </c>
      <c r="C622" t="s">
        <v>2481</v>
      </c>
      <c r="D622" t="s">
        <v>91</v>
      </c>
      <c r="E622" t="s">
        <v>2480</v>
      </c>
      <c r="F622">
        <v>1</v>
      </c>
      <c r="G622" t="s">
        <v>2479</v>
      </c>
      <c r="H622" t="s">
        <v>695</v>
      </c>
      <c r="I622" t="s">
        <v>2478</v>
      </c>
      <c r="J622">
        <v>0</v>
      </c>
      <c r="K622">
        <v>0</v>
      </c>
      <c r="L622" t="s">
        <v>2477</v>
      </c>
      <c r="M622">
        <v>2</v>
      </c>
      <c r="N622" t="s">
        <v>2476</v>
      </c>
      <c r="O622" t="s">
        <v>754</v>
      </c>
      <c r="P622" t="s">
        <v>2475</v>
      </c>
      <c r="Q622">
        <v>0</v>
      </c>
      <c r="R622">
        <v>0</v>
      </c>
      <c r="Y622" s="82">
        <v>0.29050925925925924</v>
      </c>
      <c r="Z622">
        <v>45</v>
      </c>
      <c r="AA622" t="s">
        <v>476</v>
      </c>
      <c r="AB622" s="42" t="str">
        <f t="shared" si="9"/>
        <v>,,,,,,12km/hr</v>
      </c>
    </row>
    <row r="623" spans="1:28" ht="16" x14ac:dyDescent="0.2">
      <c r="A623">
        <v>627</v>
      </c>
      <c r="B623">
        <v>627</v>
      </c>
      <c r="C623" t="s">
        <v>2466</v>
      </c>
      <c r="D623" t="s">
        <v>84</v>
      </c>
      <c r="E623" t="s">
        <v>2465</v>
      </c>
      <c r="F623">
        <v>1</v>
      </c>
      <c r="G623" t="s">
        <v>1443</v>
      </c>
      <c r="H623" t="s">
        <v>2464</v>
      </c>
      <c r="I623" t="s">
        <v>2463</v>
      </c>
      <c r="J623">
        <v>0</v>
      </c>
      <c r="K623">
        <v>0</v>
      </c>
      <c r="L623" t="s">
        <v>2462</v>
      </c>
      <c r="M623">
        <v>2</v>
      </c>
      <c r="N623" t="s">
        <v>2461</v>
      </c>
      <c r="O623" t="s">
        <v>2460</v>
      </c>
      <c r="P623" t="s">
        <v>2459</v>
      </c>
      <c r="Q623">
        <v>0</v>
      </c>
      <c r="R623">
        <v>0</v>
      </c>
      <c r="Y623" s="82">
        <v>0.2907986111111111</v>
      </c>
      <c r="Z623">
        <v>46</v>
      </c>
      <c r="AA623" t="s">
        <v>476</v>
      </c>
      <c r="AB623" s="42" t="str">
        <f t="shared" si="9"/>
        <v>,,,,,,12km/hr</v>
      </c>
    </row>
    <row r="624" spans="1:28" ht="16" x14ac:dyDescent="0.2">
      <c r="A624">
        <v>628</v>
      </c>
      <c r="B624">
        <v>628</v>
      </c>
      <c r="C624" t="s">
        <v>4464</v>
      </c>
      <c r="D624" t="s">
        <v>84</v>
      </c>
      <c r="E624" t="s">
        <v>4463</v>
      </c>
      <c r="F624">
        <v>1</v>
      </c>
      <c r="G624" t="s">
        <v>4462</v>
      </c>
      <c r="H624" t="s">
        <v>4461</v>
      </c>
      <c r="I624" t="s">
        <v>4460</v>
      </c>
      <c r="J624">
        <v>0</v>
      </c>
      <c r="K624">
        <v>0</v>
      </c>
      <c r="L624" t="s">
        <v>4459</v>
      </c>
      <c r="M624">
        <v>2</v>
      </c>
      <c r="N624" t="s">
        <v>483</v>
      </c>
      <c r="O624" t="s">
        <v>4458</v>
      </c>
      <c r="P624" t="s">
        <v>4457</v>
      </c>
      <c r="Q624">
        <v>0</v>
      </c>
      <c r="R624">
        <v>0</v>
      </c>
      <c r="X624" t="s">
        <v>5228</v>
      </c>
      <c r="Y624" s="82">
        <v>0.4453125</v>
      </c>
      <c r="Z624">
        <v>575</v>
      </c>
      <c r="AA624" t="s">
        <v>598</v>
      </c>
      <c r="AB624" s="42" t="str">
        <f t="shared" si="9"/>
        <v>,,,,,COACH TRANSFER,21-22km/hr</v>
      </c>
    </row>
    <row r="625" spans="1:28" ht="16" x14ac:dyDescent="0.2">
      <c r="A625">
        <v>629</v>
      </c>
      <c r="B625">
        <v>629</v>
      </c>
      <c r="C625" t="s">
        <v>2904</v>
      </c>
      <c r="D625" t="s">
        <v>84</v>
      </c>
      <c r="E625" t="s">
        <v>2903</v>
      </c>
      <c r="F625">
        <v>1</v>
      </c>
      <c r="G625" t="s">
        <v>2902</v>
      </c>
      <c r="H625" t="s">
        <v>2901</v>
      </c>
      <c r="I625" t="s">
        <v>2900</v>
      </c>
      <c r="J625">
        <v>2</v>
      </c>
      <c r="K625">
        <v>2</v>
      </c>
      <c r="L625" t="s">
        <v>2899</v>
      </c>
      <c r="M625">
        <v>2</v>
      </c>
      <c r="N625" t="s">
        <v>1472</v>
      </c>
      <c r="O625" t="s">
        <v>1471</v>
      </c>
      <c r="P625" t="s">
        <v>102</v>
      </c>
      <c r="Q625">
        <v>3</v>
      </c>
      <c r="R625">
        <v>3</v>
      </c>
      <c r="Y625" s="82">
        <v>0.45225694444444442</v>
      </c>
      <c r="Z625">
        <v>599</v>
      </c>
      <c r="AA625" t="s">
        <v>598</v>
      </c>
      <c r="AB625" s="42" t="str">
        <f t="shared" si="9"/>
        <v>,,,,,,21-22km/hr</v>
      </c>
    </row>
    <row r="626" spans="1:28" ht="16" x14ac:dyDescent="0.2">
      <c r="A626">
        <v>630</v>
      </c>
      <c r="B626">
        <v>630</v>
      </c>
      <c r="C626" t="s">
        <v>2430</v>
      </c>
      <c r="D626" t="s">
        <v>84</v>
      </c>
      <c r="E626" t="s">
        <v>2429</v>
      </c>
      <c r="F626">
        <v>1</v>
      </c>
      <c r="G626" t="s">
        <v>2428</v>
      </c>
      <c r="H626" t="s">
        <v>2427</v>
      </c>
      <c r="I626" t="s">
        <v>2426</v>
      </c>
      <c r="J626">
        <v>1</v>
      </c>
      <c r="K626">
        <v>1</v>
      </c>
      <c r="L626" t="s">
        <v>2425</v>
      </c>
      <c r="M626">
        <v>2</v>
      </c>
      <c r="N626" t="s">
        <v>540</v>
      </c>
      <c r="O626" t="s">
        <v>2424</v>
      </c>
      <c r="P626" t="s">
        <v>2423</v>
      </c>
      <c r="Q626">
        <v>2</v>
      </c>
      <c r="R626">
        <v>2</v>
      </c>
      <c r="V626" t="s">
        <v>5332</v>
      </c>
      <c r="Y626" s="82">
        <v>0.39409722222222227</v>
      </c>
      <c r="Z626">
        <v>400</v>
      </c>
      <c r="AA626" t="s">
        <v>399</v>
      </c>
      <c r="AB626" s="42" t="str">
        <f t="shared" si="9"/>
        <v>,,,AVIS UPGRADE,,,17-18km/hr</v>
      </c>
    </row>
    <row r="627" spans="1:28" ht="16" x14ac:dyDescent="0.2">
      <c r="A627">
        <v>631</v>
      </c>
      <c r="B627">
        <v>631</v>
      </c>
      <c r="C627" t="s">
        <v>2383</v>
      </c>
      <c r="D627" t="s">
        <v>84</v>
      </c>
      <c r="E627" t="s">
        <v>2382</v>
      </c>
      <c r="F627">
        <v>1</v>
      </c>
      <c r="G627" t="s">
        <v>2381</v>
      </c>
      <c r="H627" t="s">
        <v>2380</v>
      </c>
      <c r="I627" t="s">
        <v>2379</v>
      </c>
      <c r="J627">
        <v>0</v>
      </c>
      <c r="K627">
        <v>0</v>
      </c>
      <c r="L627" t="s">
        <v>2378</v>
      </c>
      <c r="M627">
        <v>2</v>
      </c>
      <c r="N627" t="s">
        <v>2377</v>
      </c>
      <c r="O627" t="s">
        <v>2376</v>
      </c>
      <c r="P627" t="s">
        <v>2375</v>
      </c>
      <c r="Q627">
        <v>0</v>
      </c>
      <c r="R627">
        <v>0</v>
      </c>
      <c r="Y627" s="82">
        <v>0.29108796296296297</v>
      </c>
      <c r="Z627">
        <v>47</v>
      </c>
      <c r="AA627" t="s">
        <v>476</v>
      </c>
      <c r="AB627" s="42" t="str">
        <f t="shared" si="9"/>
        <v>,,,,,,12km/hr</v>
      </c>
    </row>
    <row r="628" spans="1:28" ht="16" x14ac:dyDescent="0.2">
      <c r="A628">
        <v>632</v>
      </c>
      <c r="B628">
        <v>632</v>
      </c>
      <c r="C628" t="s">
        <v>4027</v>
      </c>
      <c r="D628" t="s">
        <v>36</v>
      </c>
      <c r="E628" t="s">
        <v>4026</v>
      </c>
      <c r="F628">
        <v>1</v>
      </c>
      <c r="G628" t="s">
        <v>578</v>
      </c>
      <c r="H628" t="s">
        <v>4025</v>
      </c>
      <c r="I628" t="s">
        <v>4024</v>
      </c>
      <c r="J628">
        <v>2</v>
      </c>
      <c r="K628">
        <v>2</v>
      </c>
      <c r="L628" t="s">
        <v>4023</v>
      </c>
      <c r="M628">
        <v>2</v>
      </c>
      <c r="N628" t="s">
        <v>1412</v>
      </c>
      <c r="O628" t="s">
        <v>5519</v>
      </c>
      <c r="P628" t="s">
        <v>5520</v>
      </c>
      <c r="Q628">
        <v>0</v>
      </c>
      <c r="R628">
        <v>0</v>
      </c>
      <c r="W628" t="s">
        <v>5226</v>
      </c>
      <c r="Y628" s="82">
        <v>0.39467592592592587</v>
      </c>
      <c r="Z628">
        <v>401</v>
      </c>
      <c r="AA628" t="s">
        <v>399</v>
      </c>
      <c r="AB628" s="42" t="str">
        <f t="shared" si="9"/>
        <v>,,,,PRE-ACCOM,,17-18km/hr</v>
      </c>
    </row>
    <row r="629" spans="1:28" ht="16" x14ac:dyDescent="0.2">
      <c r="A629">
        <v>633</v>
      </c>
      <c r="B629">
        <v>633</v>
      </c>
      <c r="C629" t="s">
        <v>2367</v>
      </c>
      <c r="D629" t="s">
        <v>84</v>
      </c>
      <c r="E629" t="s">
        <v>2366</v>
      </c>
      <c r="F629">
        <v>1</v>
      </c>
      <c r="G629" t="s">
        <v>2365</v>
      </c>
      <c r="H629" t="s">
        <v>2364</v>
      </c>
      <c r="I629" t="s">
        <v>2363</v>
      </c>
      <c r="J629">
        <v>0</v>
      </c>
      <c r="K629">
        <v>0</v>
      </c>
      <c r="L629" t="s">
        <v>2362</v>
      </c>
      <c r="M629">
        <v>2</v>
      </c>
      <c r="N629" t="s">
        <v>2361</v>
      </c>
      <c r="O629" t="s">
        <v>650</v>
      </c>
      <c r="P629" t="s">
        <v>2360</v>
      </c>
      <c r="Q629">
        <v>0</v>
      </c>
      <c r="R629">
        <v>0</v>
      </c>
      <c r="V629" t="s">
        <v>5332</v>
      </c>
      <c r="W629" t="s">
        <v>5226</v>
      </c>
      <c r="Y629" s="82">
        <v>0.33043981481481483</v>
      </c>
      <c r="Z629">
        <v>182</v>
      </c>
      <c r="AA629" t="s">
        <v>441</v>
      </c>
      <c r="AB629" s="42" t="str">
        <f t="shared" si="9"/>
        <v>,,,AVIS UPGRADE,PRE-ACCOM,,15-16km/hr</v>
      </c>
    </row>
    <row r="630" spans="1:28" ht="16" x14ac:dyDescent="0.2">
      <c r="A630">
        <v>634</v>
      </c>
      <c r="B630">
        <v>634</v>
      </c>
      <c r="C630" t="s">
        <v>5136</v>
      </c>
      <c r="D630" t="s">
        <v>84</v>
      </c>
      <c r="E630" t="s">
        <v>5137</v>
      </c>
      <c r="F630">
        <v>1</v>
      </c>
      <c r="G630" t="s">
        <v>5138</v>
      </c>
      <c r="H630" t="s">
        <v>5139</v>
      </c>
      <c r="I630" t="s">
        <v>5140</v>
      </c>
      <c r="J630">
        <v>0</v>
      </c>
      <c r="K630">
        <v>0</v>
      </c>
      <c r="L630" t="s">
        <v>5141</v>
      </c>
      <c r="M630">
        <v>2</v>
      </c>
      <c r="N630" t="s">
        <v>565</v>
      </c>
      <c r="O630" t="s">
        <v>812</v>
      </c>
      <c r="P630" t="s">
        <v>5142</v>
      </c>
      <c r="Q630">
        <v>0</v>
      </c>
      <c r="R630">
        <v>0</v>
      </c>
      <c r="V630" t="s">
        <v>5332</v>
      </c>
      <c r="Y630" s="82">
        <v>0.37355324074074076</v>
      </c>
      <c r="Z630">
        <v>329</v>
      </c>
      <c r="AB630" s="42" t="str">
        <f t="shared" si="9"/>
        <v>,,,AVIS UPGRADE,,,</v>
      </c>
    </row>
    <row r="631" spans="1:28" ht="16" x14ac:dyDescent="0.2">
      <c r="A631">
        <v>635</v>
      </c>
      <c r="B631">
        <v>635</v>
      </c>
      <c r="C631" t="s">
        <v>2351</v>
      </c>
      <c r="D631" t="s">
        <v>84</v>
      </c>
      <c r="E631" t="s">
        <v>2350</v>
      </c>
      <c r="F631">
        <v>1</v>
      </c>
      <c r="G631" t="s">
        <v>430</v>
      </c>
      <c r="H631" t="s">
        <v>1718</v>
      </c>
      <c r="I631" t="s">
        <v>2349</v>
      </c>
      <c r="J631">
        <v>0</v>
      </c>
      <c r="K631">
        <v>0</v>
      </c>
      <c r="L631" t="s">
        <v>2348</v>
      </c>
      <c r="M631">
        <v>2</v>
      </c>
      <c r="N631" t="s">
        <v>549</v>
      </c>
      <c r="O631" t="s">
        <v>2347</v>
      </c>
      <c r="P631" t="s">
        <v>2346</v>
      </c>
      <c r="Q631">
        <v>0</v>
      </c>
      <c r="R631">
        <v>0</v>
      </c>
      <c r="W631" t="s">
        <v>5226</v>
      </c>
      <c r="Y631" s="82">
        <v>0.42447916666666669</v>
      </c>
      <c r="Z631">
        <v>503</v>
      </c>
      <c r="AA631" t="s">
        <v>408</v>
      </c>
      <c r="AB631" s="42" t="str">
        <f t="shared" si="9"/>
        <v>,,,,PRE-ACCOM,,19-20km/hr</v>
      </c>
    </row>
    <row r="632" spans="1:28" ht="16" x14ac:dyDescent="0.2">
      <c r="A632">
        <v>636</v>
      </c>
      <c r="B632">
        <v>636</v>
      </c>
      <c r="C632" t="s">
        <v>2345</v>
      </c>
      <c r="D632" t="s">
        <v>84</v>
      </c>
      <c r="E632" t="s">
        <v>2344</v>
      </c>
      <c r="F632">
        <v>1</v>
      </c>
      <c r="G632" t="s">
        <v>2343</v>
      </c>
      <c r="H632" t="s">
        <v>2342</v>
      </c>
      <c r="I632" t="s">
        <v>207</v>
      </c>
      <c r="J632">
        <v>2</v>
      </c>
      <c r="K632">
        <v>2</v>
      </c>
      <c r="L632" t="s">
        <v>2341</v>
      </c>
      <c r="M632">
        <v>2</v>
      </c>
      <c r="N632" t="s">
        <v>2340</v>
      </c>
      <c r="O632" t="s">
        <v>2339</v>
      </c>
      <c r="P632" t="s">
        <v>2338</v>
      </c>
      <c r="Q632">
        <v>0</v>
      </c>
      <c r="R632">
        <v>0</v>
      </c>
      <c r="Y632" s="82">
        <v>0.33072916666666669</v>
      </c>
      <c r="Z632">
        <v>183</v>
      </c>
      <c r="AA632" t="s">
        <v>441</v>
      </c>
      <c r="AB632" s="42" t="str">
        <f t="shared" si="9"/>
        <v>,,,,,,15-16km/hr</v>
      </c>
    </row>
    <row r="633" spans="1:28" ht="16" x14ac:dyDescent="0.2">
      <c r="A633">
        <v>637</v>
      </c>
      <c r="B633">
        <v>637</v>
      </c>
      <c r="C633" t="s">
        <v>2331</v>
      </c>
      <c r="D633" t="s">
        <v>84</v>
      </c>
      <c r="E633" t="s">
        <v>2330</v>
      </c>
      <c r="F633">
        <v>1</v>
      </c>
      <c r="G633" t="s">
        <v>2329</v>
      </c>
      <c r="H633" t="s">
        <v>2328</v>
      </c>
      <c r="I633" t="s">
        <v>2327</v>
      </c>
      <c r="J633">
        <v>2</v>
      </c>
      <c r="K633">
        <v>3</v>
      </c>
      <c r="L633" t="s">
        <v>2326</v>
      </c>
      <c r="M633">
        <v>2</v>
      </c>
      <c r="N633" t="s">
        <v>2325</v>
      </c>
      <c r="O633" t="s">
        <v>2324</v>
      </c>
      <c r="P633" t="s">
        <v>2323</v>
      </c>
      <c r="Q633">
        <v>0</v>
      </c>
      <c r="R633">
        <v>4</v>
      </c>
      <c r="W633" t="s">
        <v>5226</v>
      </c>
      <c r="Y633" s="82">
        <v>0.35648148148148145</v>
      </c>
      <c r="Z633">
        <v>271</v>
      </c>
      <c r="AA633" t="s">
        <v>608</v>
      </c>
      <c r="AB633" s="42" t="str">
        <f t="shared" si="9"/>
        <v>,,,,PRE-ACCOM,,13-14km/hr</v>
      </c>
    </row>
    <row r="634" spans="1:28" ht="16" x14ac:dyDescent="0.2">
      <c r="A634">
        <v>638</v>
      </c>
      <c r="B634">
        <v>638</v>
      </c>
      <c r="C634" t="s">
        <v>2316</v>
      </c>
      <c r="D634" t="s">
        <v>84</v>
      </c>
      <c r="E634" t="s">
        <v>2315</v>
      </c>
      <c r="F634">
        <v>1</v>
      </c>
      <c r="G634" t="s">
        <v>2781</v>
      </c>
      <c r="H634" t="s">
        <v>2313</v>
      </c>
      <c r="I634" t="s">
        <v>5521</v>
      </c>
      <c r="J634">
        <v>0</v>
      </c>
      <c r="K634">
        <v>0</v>
      </c>
      <c r="L634" t="s">
        <v>2314</v>
      </c>
      <c r="M634">
        <v>2</v>
      </c>
      <c r="N634" t="s">
        <v>549</v>
      </c>
      <c r="O634" t="s">
        <v>2313</v>
      </c>
      <c r="P634" t="s">
        <v>2312</v>
      </c>
      <c r="Q634">
        <v>0</v>
      </c>
      <c r="R634">
        <v>1</v>
      </c>
      <c r="W634" t="s">
        <v>5226</v>
      </c>
      <c r="Y634" s="82">
        <v>0.33101851851851855</v>
      </c>
      <c r="Z634">
        <v>184</v>
      </c>
      <c r="AA634" t="s">
        <v>441</v>
      </c>
      <c r="AB634" s="42" t="str">
        <f t="shared" si="9"/>
        <v>,,,,PRE-ACCOM,,15-16km/hr</v>
      </c>
    </row>
    <row r="635" spans="1:28" ht="16" x14ac:dyDescent="0.2">
      <c r="A635">
        <v>639</v>
      </c>
      <c r="B635">
        <v>639</v>
      </c>
      <c r="C635" t="s">
        <v>4613</v>
      </c>
      <c r="D635" t="s">
        <v>113</v>
      </c>
      <c r="E635" t="s">
        <v>4612</v>
      </c>
      <c r="F635">
        <v>1</v>
      </c>
      <c r="G635" t="s">
        <v>4611</v>
      </c>
      <c r="H635" t="s">
        <v>4610</v>
      </c>
      <c r="I635" t="s">
        <v>366</v>
      </c>
      <c r="J635">
        <v>1</v>
      </c>
      <c r="K635">
        <v>1</v>
      </c>
      <c r="L635" t="s">
        <v>4609</v>
      </c>
      <c r="M635">
        <v>2</v>
      </c>
      <c r="N635" t="s">
        <v>4608</v>
      </c>
      <c r="O635" t="s">
        <v>4607</v>
      </c>
      <c r="P635" t="s">
        <v>365</v>
      </c>
      <c r="Q635">
        <v>2</v>
      </c>
      <c r="R635">
        <v>2</v>
      </c>
      <c r="V635" t="s">
        <v>5332</v>
      </c>
      <c r="W635" t="s">
        <v>5226</v>
      </c>
      <c r="Y635" s="82">
        <v>0.42158564814814814</v>
      </c>
      <c r="Z635">
        <v>494</v>
      </c>
      <c r="AA635" t="s">
        <v>399</v>
      </c>
      <c r="AB635" s="42" t="str">
        <f t="shared" si="9"/>
        <v>,,,AVIS UPGRADE,PRE-ACCOM,,17-18km/hr</v>
      </c>
    </row>
    <row r="636" spans="1:28" ht="16" x14ac:dyDescent="0.2">
      <c r="A636">
        <v>640</v>
      </c>
      <c r="B636">
        <v>640</v>
      </c>
      <c r="C636" t="s">
        <v>2213</v>
      </c>
      <c r="D636" t="s">
        <v>84</v>
      </c>
      <c r="E636" t="s">
        <v>2212</v>
      </c>
      <c r="F636">
        <v>1</v>
      </c>
      <c r="G636" t="s">
        <v>2211</v>
      </c>
      <c r="H636" t="s">
        <v>2210</v>
      </c>
      <c r="I636" t="s">
        <v>2209</v>
      </c>
      <c r="J636">
        <v>0</v>
      </c>
      <c r="K636">
        <v>0</v>
      </c>
      <c r="L636" t="s">
        <v>2208</v>
      </c>
      <c r="M636">
        <v>2</v>
      </c>
      <c r="N636" t="s">
        <v>2207</v>
      </c>
      <c r="O636" t="s">
        <v>2206</v>
      </c>
      <c r="P636" t="s">
        <v>2205</v>
      </c>
      <c r="Q636">
        <v>0</v>
      </c>
      <c r="R636">
        <v>0</v>
      </c>
      <c r="Y636" s="82">
        <v>0.39496527777777773</v>
      </c>
      <c r="Z636">
        <v>402</v>
      </c>
      <c r="AA636" t="s">
        <v>399</v>
      </c>
      <c r="AB636" s="42" t="str">
        <f t="shared" si="9"/>
        <v>,,,,,,17-18km/hr</v>
      </c>
    </row>
    <row r="637" spans="1:28" ht="16" x14ac:dyDescent="0.2">
      <c r="A637">
        <v>641</v>
      </c>
      <c r="B637">
        <v>641</v>
      </c>
      <c r="C637" t="s">
        <v>1106</v>
      </c>
      <c r="D637" t="s">
        <v>84</v>
      </c>
      <c r="E637" t="s">
        <v>1105</v>
      </c>
      <c r="F637">
        <v>1</v>
      </c>
      <c r="G637" t="s">
        <v>1104</v>
      </c>
      <c r="H637" t="s">
        <v>1103</v>
      </c>
      <c r="I637" t="s">
        <v>1102</v>
      </c>
      <c r="J637">
        <v>2</v>
      </c>
      <c r="K637">
        <v>3</v>
      </c>
      <c r="L637" t="s">
        <v>1101</v>
      </c>
      <c r="M637">
        <v>2</v>
      </c>
      <c r="N637" t="s">
        <v>483</v>
      </c>
      <c r="O637" t="s">
        <v>1100</v>
      </c>
      <c r="P637" t="s">
        <v>1099</v>
      </c>
      <c r="Q637">
        <v>0</v>
      </c>
      <c r="R637">
        <v>0</v>
      </c>
      <c r="Y637" s="82">
        <v>0.29137731481481483</v>
      </c>
      <c r="Z637">
        <v>48</v>
      </c>
      <c r="AA637" t="s">
        <v>476</v>
      </c>
      <c r="AB637" s="42" t="str">
        <f t="shared" si="9"/>
        <v>,,,,,,12km/hr</v>
      </c>
    </row>
    <row r="638" spans="1:28" ht="16" x14ac:dyDescent="0.2">
      <c r="A638">
        <v>642</v>
      </c>
      <c r="B638">
        <v>642</v>
      </c>
      <c r="C638" t="s">
        <v>2192</v>
      </c>
      <c r="D638" t="s">
        <v>84</v>
      </c>
      <c r="E638" t="s">
        <v>2191</v>
      </c>
      <c r="F638">
        <v>1</v>
      </c>
      <c r="G638" t="s">
        <v>549</v>
      </c>
      <c r="H638" t="s">
        <v>2190</v>
      </c>
      <c r="I638" t="s">
        <v>2189</v>
      </c>
      <c r="J638">
        <v>0</v>
      </c>
      <c r="K638">
        <v>0</v>
      </c>
      <c r="L638" t="s">
        <v>2188</v>
      </c>
      <c r="M638">
        <v>2</v>
      </c>
      <c r="N638" t="s">
        <v>1588</v>
      </c>
      <c r="O638" t="s">
        <v>2187</v>
      </c>
      <c r="P638" t="s">
        <v>2186</v>
      </c>
      <c r="Q638">
        <v>1</v>
      </c>
      <c r="R638">
        <v>1</v>
      </c>
      <c r="Y638" s="82">
        <v>0.33130787037037041</v>
      </c>
      <c r="Z638">
        <v>185</v>
      </c>
      <c r="AA638" t="s">
        <v>441</v>
      </c>
      <c r="AB638" s="42" t="str">
        <f t="shared" si="9"/>
        <v>,,,,,,15-16km/hr</v>
      </c>
    </row>
    <row r="639" spans="1:28" ht="16" x14ac:dyDescent="0.2">
      <c r="A639">
        <v>643</v>
      </c>
      <c r="B639">
        <v>643</v>
      </c>
      <c r="C639" t="s">
        <v>2185</v>
      </c>
      <c r="D639" t="s">
        <v>84</v>
      </c>
      <c r="E639" t="s">
        <v>2184</v>
      </c>
      <c r="F639">
        <v>1</v>
      </c>
      <c r="G639" t="s">
        <v>1725</v>
      </c>
      <c r="H639" t="s">
        <v>2183</v>
      </c>
      <c r="I639" t="s">
        <v>321</v>
      </c>
      <c r="J639">
        <v>0</v>
      </c>
      <c r="K639">
        <v>1</v>
      </c>
      <c r="L639" t="s">
        <v>2182</v>
      </c>
      <c r="M639">
        <v>2</v>
      </c>
      <c r="N639" t="s">
        <v>667</v>
      </c>
      <c r="O639" t="s">
        <v>2181</v>
      </c>
      <c r="P639" t="s">
        <v>2180</v>
      </c>
      <c r="Q639">
        <v>2</v>
      </c>
      <c r="R639">
        <v>2</v>
      </c>
      <c r="Y639" s="82">
        <v>0.33159722222222221</v>
      </c>
      <c r="Z639">
        <v>186</v>
      </c>
      <c r="AA639" t="s">
        <v>441</v>
      </c>
      <c r="AB639" s="42" t="str">
        <f t="shared" si="9"/>
        <v>,,,,,,15-16km/hr</v>
      </c>
    </row>
    <row r="640" spans="1:28" ht="16" x14ac:dyDescent="0.2">
      <c r="A640">
        <v>644</v>
      </c>
      <c r="B640">
        <v>644</v>
      </c>
      <c r="C640" t="s">
        <v>2127</v>
      </c>
      <c r="D640" t="s">
        <v>84</v>
      </c>
      <c r="E640" t="s">
        <v>2126</v>
      </c>
      <c r="F640">
        <v>1</v>
      </c>
      <c r="G640" t="s">
        <v>2125</v>
      </c>
      <c r="H640" t="s">
        <v>2124</v>
      </c>
      <c r="I640" t="s">
        <v>2123</v>
      </c>
      <c r="J640">
        <v>0</v>
      </c>
      <c r="K640">
        <v>0</v>
      </c>
      <c r="L640" t="s">
        <v>2122</v>
      </c>
      <c r="M640">
        <v>2</v>
      </c>
      <c r="N640" t="s">
        <v>2121</v>
      </c>
      <c r="O640" t="s">
        <v>2120</v>
      </c>
      <c r="P640" t="s">
        <v>2119</v>
      </c>
      <c r="Q640">
        <v>0</v>
      </c>
      <c r="R640">
        <v>0</v>
      </c>
      <c r="W640" t="s">
        <v>5226</v>
      </c>
      <c r="Y640" s="82">
        <v>0.35677083333333331</v>
      </c>
      <c r="Z640">
        <v>272</v>
      </c>
      <c r="AA640" t="s">
        <v>608</v>
      </c>
      <c r="AB640" s="42" t="str">
        <f t="shared" si="9"/>
        <v>,,,,PRE-ACCOM,,13-14km/hr</v>
      </c>
    </row>
    <row r="641" spans="1:28" ht="16" x14ac:dyDescent="0.2">
      <c r="A641">
        <v>645</v>
      </c>
      <c r="B641">
        <v>645</v>
      </c>
      <c r="C641" t="s">
        <v>2094</v>
      </c>
      <c r="D641" t="s">
        <v>84</v>
      </c>
      <c r="E641" t="s">
        <v>2093</v>
      </c>
      <c r="F641">
        <v>1</v>
      </c>
      <c r="G641" t="s">
        <v>1369</v>
      </c>
      <c r="H641" t="s">
        <v>2092</v>
      </c>
      <c r="I641" t="s">
        <v>2091</v>
      </c>
      <c r="J641">
        <v>1</v>
      </c>
      <c r="K641">
        <v>2</v>
      </c>
      <c r="L641" t="s">
        <v>2090</v>
      </c>
      <c r="M641">
        <v>2</v>
      </c>
      <c r="N641" t="s">
        <v>2089</v>
      </c>
      <c r="O641" t="s">
        <v>2088</v>
      </c>
      <c r="P641" t="s">
        <v>2087</v>
      </c>
      <c r="Q641">
        <v>1</v>
      </c>
      <c r="R641">
        <v>1</v>
      </c>
      <c r="W641" t="s">
        <v>5226</v>
      </c>
      <c r="Y641" s="82">
        <v>0.39525462962962959</v>
      </c>
      <c r="Z641">
        <v>403</v>
      </c>
      <c r="AA641" t="s">
        <v>399</v>
      </c>
      <c r="AB641" s="42" t="str">
        <f t="shared" si="9"/>
        <v>,,,,PRE-ACCOM,,17-18km/hr</v>
      </c>
    </row>
    <row r="642" spans="1:28" ht="16" x14ac:dyDescent="0.2">
      <c r="A642">
        <v>646</v>
      </c>
      <c r="B642">
        <v>646</v>
      </c>
      <c r="C642" t="s">
        <v>2086</v>
      </c>
      <c r="D642" t="s">
        <v>84</v>
      </c>
      <c r="E642" t="s">
        <v>2085</v>
      </c>
      <c r="F642">
        <v>1</v>
      </c>
      <c r="G642" t="s">
        <v>2084</v>
      </c>
      <c r="H642" t="s">
        <v>2083</v>
      </c>
      <c r="I642" t="s">
        <v>2082</v>
      </c>
      <c r="J642">
        <v>1</v>
      </c>
      <c r="K642">
        <v>2</v>
      </c>
      <c r="L642" t="s">
        <v>2081</v>
      </c>
      <c r="M642">
        <v>2</v>
      </c>
      <c r="N642" t="s">
        <v>2080</v>
      </c>
      <c r="O642" t="s">
        <v>2079</v>
      </c>
      <c r="P642" t="s">
        <v>2078</v>
      </c>
      <c r="Q642">
        <v>1</v>
      </c>
      <c r="R642">
        <v>1</v>
      </c>
      <c r="Y642" s="82">
        <v>0.33188657407407407</v>
      </c>
      <c r="Z642">
        <v>187</v>
      </c>
      <c r="AA642" t="s">
        <v>441</v>
      </c>
      <c r="AB642" s="42" t="str">
        <f t="shared" ref="AB642:AB705" si="10">CONCATENATE(S642,",",T642,",",U642,",",V642,",",W642,",",X642,",",AA642)</f>
        <v>,,,,,,15-16km/hr</v>
      </c>
    </row>
    <row r="643" spans="1:28" ht="16" x14ac:dyDescent="0.2">
      <c r="A643">
        <v>647</v>
      </c>
      <c r="B643">
        <v>647</v>
      </c>
      <c r="C643" t="s">
        <v>1546</v>
      </c>
      <c r="D643" t="s">
        <v>84</v>
      </c>
      <c r="E643" t="s">
        <v>1545</v>
      </c>
      <c r="F643">
        <v>1</v>
      </c>
      <c r="G643" t="s">
        <v>533</v>
      </c>
      <c r="H643" t="s">
        <v>1544</v>
      </c>
      <c r="I643" t="s">
        <v>1543</v>
      </c>
      <c r="J643">
        <v>0</v>
      </c>
      <c r="K643">
        <v>0</v>
      </c>
      <c r="L643" t="s">
        <v>1542</v>
      </c>
      <c r="M643">
        <v>2</v>
      </c>
      <c r="N643" t="s">
        <v>1541</v>
      </c>
      <c r="O643" t="s">
        <v>1540</v>
      </c>
      <c r="P643" t="s">
        <v>1539</v>
      </c>
      <c r="Q643">
        <v>1</v>
      </c>
      <c r="R643">
        <v>1</v>
      </c>
      <c r="W643" t="s">
        <v>5226</v>
      </c>
      <c r="Y643" s="82">
        <v>0.39554398148148145</v>
      </c>
      <c r="Z643">
        <v>404</v>
      </c>
      <c r="AA643" t="s">
        <v>399</v>
      </c>
      <c r="AB643" s="42" t="str">
        <f t="shared" si="10"/>
        <v>,,,,PRE-ACCOM,,17-18km/hr</v>
      </c>
    </row>
    <row r="644" spans="1:28" ht="16" x14ac:dyDescent="0.2">
      <c r="A644">
        <v>648</v>
      </c>
      <c r="B644">
        <v>648</v>
      </c>
      <c r="C644" t="s">
        <v>1962</v>
      </c>
      <c r="D644" t="s">
        <v>84</v>
      </c>
      <c r="E644" t="s">
        <v>1961</v>
      </c>
      <c r="F644">
        <v>1</v>
      </c>
      <c r="G644" t="s">
        <v>1309</v>
      </c>
      <c r="H644" t="s">
        <v>1960</v>
      </c>
      <c r="I644" t="s">
        <v>1959</v>
      </c>
      <c r="J644">
        <v>0</v>
      </c>
      <c r="K644">
        <v>0</v>
      </c>
      <c r="L644" t="s">
        <v>1958</v>
      </c>
      <c r="M644">
        <v>2</v>
      </c>
      <c r="N644" t="s">
        <v>1957</v>
      </c>
      <c r="O644" t="s">
        <v>1956</v>
      </c>
      <c r="P644" t="s">
        <v>1955</v>
      </c>
      <c r="Q644">
        <v>0</v>
      </c>
      <c r="R644">
        <v>0</v>
      </c>
      <c r="Y644" s="82">
        <v>0.42418981481481483</v>
      </c>
      <c r="Z644">
        <v>502</v>
      </c>
      <c r="AA644" t="s">
        <v>408</v>
      </c>
      <c r="AB644" s="42" t="str">
        <f t="shared" si="10"/>
        <v>,,,,,,19-20km/hr</v>
      </c>
    </row>
    <row r="645" spans="1:28" ht="16" x14ac:dyDescent="0.2">
      <c r="A645">
        <v>649</v>
      </c>
      <c r="B645">
        <v>649</v>
      </c>
      <c r="C645" t="s">
        <v>5522</v>
      </c>
      <c r="D645" t="s">
        <v>84</v>
      </c>
      <c r="E645" t="s">
        <v>1865</v>
      </c>
      <c r="F645">
        <v>1</v>
      </c>
      <c r="G645" t="s">
        <v>1864</v>
      </c>
      <c r="H645" t="s">
        <v>1863</v>
      </c>
      <c r="I645" t="s">
        <v>1862</v>
      </c>
      <c r="J645">
        <v>0</v>
      </c>
      <c r="K645">
        <v>0</v>
      </c>
      <c r="L645" t="s">
        <v>5523</v>
      </c>
      <c r="M645">
        <v>2</v>
      </c>
      <c r="N645" t="s">
        <v>1861</v>
      </c>
      <c r="O645" t="s">
        <v>1860</v>
      </c>
      <c r="P645" t="s">
        <v>1859</v>
      </c>
      <c r="Q645">
        <v>1</v>
      </c>
      <c r="R645">
        <v>1</v>
      </c>
      <c r="Y645" s="82">
        <v>0.29166666666666669</v>
      </c>
      <c r="Z645">
        <v>49</v>
      </c>
      <c r="AA645" t="s">
        <v>476</v>
      </c>
      <c r="AB645" s="42" t="str">
        <f t="shared" si="10"/>
        <v>,,,,,,12km/hr</v>
      </c>
    </row>
    <row r="646" spans="1:28" ht="16" x14ac:dyDescent="0.2">
      <c r="A646">
        <v>650</v>
      </c>
      <c r="B646">
        <v>650</v>
      </c>
      <c r="C646" t="s">
        <v>1840</v>
      </c>
      <c r="D646" t="s">
        <v>84</v>
      </c>
      <c r="E646" t="s">
        <v>1839</v>
      </c>
      <c r="F646">
        <v>1</v>
      </c>
      <c r="G646" t="s">
        <v>1838</v>
      </c>
      <c r="H646" t="s">
        <v>1837</v>
      </c>
      <c r="I646" t="s">
        <v>378</v>
      </c>
      <c r="J646">
        <v>2</v>
      </c>
      <c r="K646">
        <v>2</v>
      </c>
      <c r="L646" t="s">
        <v>1836</v>
      </c>
      <c r="M646">
        <v>2</v>
      </c>
      <c r="N646" t="s">
        <v>1164</v>
      </c>
      <c r="O646" t="s">
        <v>1835</v>
      </c>
      <c r="P646" t="s">
        <v>1834</v>
      </c>
      <c r="Q646">
        <v>0</v>
      </c>
      <c r="R646">
        <v>0</v>
      </c>
      <c r="Y646" s="82">
        <v>0.47413194444444445</v>
      </c>
      <c r="Z646">
        <v>640</v>
      </c>
      <c r="AA646" t="s">
        <v>433</v>
      </c>
      <c r="AB646" s="42" t="str">
        <f t="shared" si="10"/>
        <v>,,,,,,23-24km/hr</v>
      </c>
    </row>
    <row r="647" spans="1:28" ht="16" x14ac:dyDescent="0.2">
      <c r="A647">
        <v>651</v>
      </c>
      <c r="B647">
        <v>651</v>
      </c>
      <c r="C647" t="s">
        <v>5143</v>
      </c>
      <c r="D647" t="s">
        <v>84</v>
      </c>
      <c r="E647" t="s">
        <v>5144</v>
      </c>
      <c r="F647">
        <v>1</v>
      </c>
      <c r="G647" t="s">
        <v>2050</v>
      </c>
      <c r="H647" t="s">
        <v>5145</v>
      </c>
      <c r="I647" t="s">
        <v>5146</v>
      </c>
      <c r="J647">
        <v>0</v>
      </c>
      <c r="K647">
        <v>0</v>
      </c>
      <c r="L647" t="s">
        <v>5147</v>
      </c>
      <c r="M647">
        <v>2</v>
      </c>
      <c r="N647" t="s">
        <v>5148</v>
      </c>
      <c r="O647" t="s">
        <v>5149</v>
      </c>
      <c r="P647" t="s">
        <v>5150</v>
      </c>
      <c r="Q647">
        <v>1</v>
      </c>
      <c r="R647">
        <v>1</v>
      </c>
      <c r="Y647" s="82">
        <v>0.35966435185185186</v>
      </c>
      <c r="Z647">
        <v>282</v>
      </c>
      <c r="AB647" s="42" t="str">
        <f t="shared" si="10"/>
        <v>,,,,,,</v>
      </c>
    </row>
    <row r="648" spans="1:28" ht="16" x14ac:dyDescent="0.2">
      <c r="A648">
        <v>652</v>
      </c>
      <c r="B648">
        <v>652</v>
      </c>
      <c r="C648" t="s">
        <v>1287</v>
      </c>
      <c r="D648" t="s">
        <v>84</v>
      </c>
      <c r="E648" t="s">
        <v>1286</v>
      </c>
      <c r="F648">
        <v>1</v>
      </c>
      <c r="G648" t="s">
        <v>578</v>
      </c>
      <c r="H648" t="s">
        <v>1285</v>
      </c>
      <c r="I648" t="s">
        <v>1284</v>
      </c>
      <c r="J648">
        <v>1</v>
      </c>
      <c r="K648">
        <v>3</v>
      </c>
      <c r="L648" t="s">
        <v>1283</v>
      </c>
      <c r="M648">
        <v>2</v>
      </c>
      <c r="N648" t="s">
        <v>1282</v>
      </c>
      <c r="O648" t="s">
        <v>1281</v>
      </c>
      <c r="P648" t="s">
        <v>1280</v>
      </c>
      <c r="Q648">
        <v>2</v>
      </c>
      <c r="R648">
        <v>2</v>
      </c>
      <c r="V648" t="s">
        <v>5332</v>
      </c>
      <c r="Y648" s="82">
        <v>0.39583333333333331</v>
      </c>
      <c r="Z648">
        <v>405</v>
      </c>
      <c r="AA648" t="s">
        <v>399</v>
      </c>
      <c r="AB648" s="42" t="str">
        <f t="shared" si="10"/>
        <v>,,,AVIS UPGRADE,,,17-18km/hr</v>
      </c>
    </row>
    <row r="649" spans="1:28" ht="16" x14ac:dyDescent="0.2">
      <c r="A649">
        <v>653</v>
      </c>
      <c r="B649">
        <v>653</v>
      </c>
      <c r="C649" t="s">
        <v>2144</v>
      </c>
      <c r="D649" t="s">
        <v>84</v>
      </c>
      <c r="E649" t="s">
        <v>2143</v>
      </c>
      <c r="F649">
        <v>1</v>
      </c>
      <c r="G649" t="s">
        <v>2142</v>
      </c>
      <c r="H649" t="s">
        <v>2141</v>
      </c>
      <c r="I649" t="s">
        <v>2140</v>
      </c>
      <c r="J649">
        <v>0</v>
      </c>
      <c r="K649">
        <v>0</v>
      </c>
      <c r="L649" t="s">
        <v>2139</v>
      </c>
      <c r="M649">
        <v>2</v>
      </c>
      <c r="N649" t="s">
        <v>2138</v>
      </c>
      <c r="O649" t="s">
        <v>2137</v>
      </c>
      <c r="P649" t="s">
        <v>2136</v>
      </c>
      <c r="Q649">
        <v>0</v>
      </c>
      <c r="R649">
        <v>0</v>
      </c>
      <c r="T649" t="s">
        <v>5310</v>
      </c>
      <c r="Y649" s="82">
        <v>0.29195601851851855</v>
      </c>
      <c r="Z649">
        <v>50</v>
      </c>
      <c r="AA649" t="s">
        <v>476</v>
      </c>
      <c r="AB649" s="42" t="str">
        <f t="shared" si="10"/>
        <v>,ABSA PRIDE,,,,,12km/hr</v>
      </c>
    </row>
    <row r="650" spans="1:28" ht="16" x14ac:dyDescent="0.2">
      <c r="A650">
        <v>654</v>
      </c>
      <c r="B650">
        <v>654</v>
      </c>
      <c r="C650" t="s">
        <v>5151</v>
      </c>
      <c r="D650" t="s">
        <v>84</v>
      </c>
      <c r="E650" t="s">
        <v>5152</v>
      </c>
      <c r="F650">
        <v>1</v>
      </c>
      <c r="G650" t="s">
        <v>5153</v>
      </c>
      <c r="H650" t="s">
        <v>5154</v>
      </c>
      <c r="I650" t="s">
        <v>5155</v>
      </c>
      <c r="J650">
        <v>1</v>
      </c>
      <c r="K650">
        <v>1</v>
      </c>
      <c r="L650" t="s">
        <v>5156</v>
      </c>
      <c r="M650">
        <v>2</v>
      </c>
      <c r="N650" t="s">
        <v>5157</v>
      </c>
      <c r="O650" t="s">
        <v>5158</v>
      </c>
      <c r="P650" t="s">
        <v>5159</v>
      </c>
      <c r="Q650">
        <v>0</v>
      </c>
      <c r="R650">
        <v>0</v>
      </c>
      <c r="Y650" s="82">
        <v>0.36024305555555558</v>
      </c>
      <c r="Z650">
        <v>284</v>
      </c>
      <c r="AB650" s="42" t="str">
        <f t="shared" si="10"/>
        <v>,,,,,,</v>
      </c>
    </row>
    <row r="651" spans="1:28" ht="16" x14ac:dyDescent="0.2">
      <c r="A651">
        <v>655</v>
      </c>
      <c r="B651">
        <v>655</v>
      </c>
      <c r="C651" t="s">
        <v>1593</v>
      </c>
      <c r="D651" t="s">
        <v>84</v>
      </c>
      <c r="E651" t="s">
        <v>1592</v>
      </c>
      <c r="F651">
        <v>1</v>
      </c>
      <c r="G651" t="s">
        <v>838</v>
      </c>
      <c r="H651" t="s">
        <v>1591</v>
      </c>
      <c r="I651" t="s">
        <v>1590</v>
      </c>
      <c r="J651">
        <v>0</v>
      </c>
      <c r="K651">
        <v>0</v>
      </c>
      <c r="L651" t="s">
        <v>1589</v>
      </c>
      <c r="M651">
        <v>2</v>
      </c>
      <c r="N651" t="s">
        <v>1588</v>
      </c>
      <c r="O651" t="s">
        <v>1587</v>
      </c>
      <c r="P651" t="s">
        <v>1586</v>
      </c>
      <c r="Q651">
        <v>0</v>
      </c>
      <c r="R651">
        <v>0</v>
      </c>
      <c r="Y651" s="82">
        <v>0.47384259259259259</v>
      </c>
      <c r="Z651">
        <v>639</v>
      </c>
      <c r="AA651" t="s">
        <v>598</v>
      </c>
      <c r="AB651" s="42" t="str">
        <f t="shared" si="10"/>
        <v>,,,,,,21-22km/hr</v>
      </c>
    </row>
    <row r="652" spans="1:28" ht="16" x14ac:dyDescent="0.2">
      <c r="A652">
        <v>656</v>
      </c>
      <c r="B652">
        <v>656</v>
      </c>
      <c r="C652" t="s">
        <v>1897</v>
      </c>
      <c r="D652" t="s">
        <v>84</v>
      </c>
      <c r="E652" t="s">
        <v>1896</v>
      </c>
      <c r="F652">
        <v>1</v>
      </c>
      <c r="G652" t="s">
        <v>578</v>
      </c>
      <c r="H652" t="s">
        <v>1895</v>
      </c>
      <c r="I652" t="s">
        <v>1894</v>
      </c>
      <c r="J652">
        <v>0</v>
      </c>
      <c r="K652">
        <v>0</v>
      </c>
      <c r="L652" t="s">
        <v>1893</v>
      </c>
      <c r="M652">
        <v>2</v>
      </c>
      <c r="N652" t="s">
        <v>1892</v>
      </c>
      <c r="O652" t="s">
        <v>1891</v>
      </c>
      <c r="P652" t="s">
        <v>1890</v>
      </c>
      <c r="Q652">
        <v>0</v>
      </c>
      <c r="R652">
        <v>0</v>
      </c>
      <c r="W652" t="s">
        <v>5226</v>
      </c>
      <c r="Y652" s="82">
        <v>0.35706018518518517</v>
      </c>
      <c r="Z652">
        <v>273</v>
      </c>
      <c r="AA652" t="s">
        <v>608</v>
      </c>
      <c r="AB652" s="42" t="str">
        <f t="shared" si="10"/>
        <v>,,,,PRE-ACCOM,,13-14km/hr</v>
      </c>
    </row>
    <row r="653" spans="1:28" ht="16" x14ac:dyDescent="0.2">
      <c r="A653">
        <v>657</v>
      </c>
      <c r="B653">
        <v>657</v>
      </c>
      <c r="C653" t="s">
        <v>1558</v>
      </c>
      <c r="D653" t="s">
        <v>84</v>
      </c>
      <c r="E653" t="s">
        <v>1557</v>
      </c>
      <c r="F653">
        <v>1</v>
      </c>
      <c r="G653" t="s">
        <v>1244</v>
      </c>
      <c r="H653" t="s">
        <v>1556</v>
      </c>
      <c r="I653" t="s">
        <v>1555</v>
      </c>
      <c r="J653">
        <v>0</v>
      </c>
      <c r="K653">
        <v>0</v>
      </c>
      <c r="L653" t="s">
        <v>1554</v>
      </c>
      <c r="M653">
        <v>2</v>
      </c>
      <c r="N653" t="s">
        <v>871</v>
      </c>
      <c r="O653" t="s">
        <v>1478</v>
      </c>
      <c r="P653" t="s">
        <v>1553</v>
      </c>
      <c r="Q653">
        <v>0</v>
      </c>
      <c r="R653">
        <v>0</v>
      </c>
      <c r="Y653" s="82">
        <v>0.33217592592592593</v>
      </c>
      <c r="Z653">
        <v>188</v>
      </c>
      <c r="AA653" t="s">
        <v>441</v>
      </c>
      <c r="AB653" s="42" t="str">
        <f t="shared" si="10"/>
        <v>,,,,,,15-16km/hr</v>
      </c>
    </row>
    <row r="654" spans="1:28" ht="16" x14ac:dyDescent="0.2">
      <c r="A654">
        <v>658</v>
      </c>
      <c r="B654">
        <v>658</v>
      </c>
      <c r="C654" t="s">
        <v>1524</v>
      </c>
      <c r="D654" t="s">
        <v>84</v>
      </c>
      <c r="E654" t="s">
        <v>1523</v>
      </c>
      <c r="F654">
        <v>1</v>
      </c>
      <c r="G654" t="s">
        <v>460</v>
      </c>
      <c r="H654" t="s">
        <v>1522</v>
      </c>
      <c r="I654" t="s">
        <v>1521</v>
      </c>
      <c r="J654">
        <v>0</v>
      </c>
      <c r="K654">
        <v>0</v>
      </c>
      <c r="L654" t="s">
        <v>1520</v>
      </c>
      <c r="M654">
        <v>2</v>
      </c>
      <c r="N654" t="s">
        <v>1232</v>
      </c>
      <c r="O654" t="s">
        <v>1519</v>
      </c>
      <c r="P654" t="s">
        <v>1518</v>
      </c>
      <c r="Q654">
        <v>0</v>
      </c>
      <c r="R654">
        <v>0</v>
      </c>
      <c r="Y654" s="82">
        <v>0.29224537037037041</v>
      </c>
      <c r="Z654">
        <v>51</v>
      </c>
      <c r="AA654" t="s">
        <v>476</v>
      </c>
      <c r="AB654" s="42" t="str">
        <f t="shared" si="10"/>
        <v>,,,,,,12km/hr</v>
      </c>
    </row>
    <row r="655" spans="1:28" ht="16" x14ac:dyDescent="0.2">
      <c r="A655">
        <v>660</v>
      </c>
      <c r="B655">
        <v>660</v>
      </c>
      <c r="C655" t="s">
        <v>1470</v>
      </c>
      <c r="D655" t="s">
        <v>84</v>
      </c>
      <c r="E655" t="s">
        <v>1469</v>
      </c>
      <c r="F655">
        <v>1</v>
      </c>
      <c r="G655" t="s">
        <v>1140</v>
      </c>
      <c r="H655" t="s">
        <v>1468</v>
      </c>
      <c r="I655" t="s">
        <v>1467</v>
      </c>
      <c r="J655">
        <v>0</v>
      </c>
      <c r="K655">
        <v>0</v>
      </c>
      <c r="L655" t="s">
        <v>1466</v>
      </c>
      <c r="M655">
        <v>2</v>
      </c>
      <c r="N655" t="s">
        <v>935</v>
      </c>
      <c r="O655" t="s">
        <v>1465</v>
      </c>
      <c r="P655" t="s">
        <v>1464</v>
      </c>
      <c r="Q655">
        <v>1</v>
      </c>
      <c r="R655">
        <v>1</v>
      </c>
      <c r="Y655" s="82">
        <v>0.31163194444444448</v>
      </c>
      <c r="Z655">
        <v>117</v>
      </c>
      <c r="AA655" t="s">
        <v>608</v>
      </c>
      <c r="AB655" s="42" t="str">
        <f t="shared" si="10"/>
        <v>,,,,,,13-14km/hr</v>
      </c>
    </row>
    <row r="656" spans="1:28" ht="16" x14ac:dyDescent="0.2">
      <c r="A656">
        <v>661</v>
      </c>
      <c r="B656">
        <v>661</v>
      </c>
      <c r="C656" t="s">
        <v>1463</v>
      </c>
      <c r="D656" t="s">
        <v>84</v>
      </c>
      <c r="E656" t="s">
        <v>1462</v>
      </c>
      <c r="F656">
        <v>1</v>
      </c>
      <c r="G656" t="s">
        <v>1461</v>
      </c>
      <c r="H656" t="s">
        <v>1460</v>
      </c>
      <c r="I656" t="s">
        <v>1459</v>
      </c>
      <c r="J656">
        <v>0</v>
      </c>
      <c r="K656">
        <v>0</v>
      </c>
      <c r="L656" t="s">
        <v>1458</v>
      </c>
      <c r="M656">
        <v>2</v>
      </c>
      <c r="N656" t="s">
        <v>1457</v>
      </c>
      <c r="O656" t="s">
        <v>1456</v>
      </c>
      <c r="P656" t="s">
        <v>1455</v>
      </c>
      <c r="Q656">
        <v>0</v>
      </c>
      <c r="R656">
        <v>0</v>
      </c>
      <c r="Y656" s="82">
        <v>0.33246527777777779</v>
      </c>
      <c r="Z656">
        <v>189</v>
      </c>
      <c r="AA656" t="s">
        <v>441</v>
      </c>
      <c r="AB656" s="42" t="str">
        <f t="shared" si="10"/>
        <v>,,,,,,15-16km/hr</v>
      </c>
    </row>
    <row r="657" spans="1:28" ht="16" x14ac:dyDescent="0.2">
      <c r="A657">
        <v>662</v>
      </c>
      <c r="B657">
        <v>662</v>
      </c>
      <c r="C657" t="s">
        <v>2077</v>
      </c>
      <c r="D657" t="s">
        <v>84</v>
      </c>
      <c r="E657" t="s">
        <v>2076</v>
      </c>
      <c r="F657">
        <v>1</v>
      </c>
      <c r="G657" t="s">
        <v>2075</v>
      </c>
      <c r="H657" t="s">
        <v>2074</v>
      </c>
      <c r="I657" t="s">
        <v>2073</v>
      </c>
      <c r="J657">
        <v>0</v>
      </c>
      <c r="K657">
        <v>0</v>
      </c>
      <c r="L657" t="s">
        <v>2072</v>
      </c>
      <c r="M657">
        <v>2</v>
      </c>
      <c r="N657" t="s">
        <v>2071</v>
      </c>
      <c r="O657" t="s">
        <v>2070</v>
      </c>
      <c r="P657" t="s">
        <v>2069</v>
      </c>
      <c r="Q657">
        <v>0</v>
      </c>
      <c r="R657">
        <v>0</v>
      </c>
      <c r="W657" t="s">
        <v>5226</v>
      </c>
      <c r="Y657" s="82">
        <v>0.42390046296296297</v>
      </c>
      <c r="Z657">
        <v>501</v>
      </c>
      <c r="AA657" t="s">
        <v>408</v>
      </c>
      <c r="AB657" s="42" t="str">
        <f t="shared" si="10"/>
        <v>,,,,PRE-ACCOM,,19-20km/hr</v>
      </c>
    </row>
    <row r="658" spans="1:28" ht="16" x14ac:dyDescent="0.2">
      <c r="A658">
        <v>663</v>
      </c>
      <c r="B658">
        <v>663</v>
      </c>
      <c r="C658" t="s">
        <v>4091</v>
      </c>
      <c r="D658" t="s">
        <v>84</v>
      </c>
      <c r="E658" t="s">
        <v>4090</v>
      </c>
      <c r="F658">
        <v>1</v>
      </c>
      <c r="G658" t="s">
        <v>4089</v>
      </c>
      <c r="H658" t="s">
        <v>4088</v>
      </c>
      <c r="I658" t="s">
        <v>4087</v>
      </c>
      <c r="J658">
        <v>0</v>
      </c>
      <c r="K658">
        <v>0</v>
      </c>
      <c r="L658" t="s">
        <v>4086</v>
      </c>
      <c r="M658">
        <v>2</v>
      </c>
      <c r="N658" t="s">
        <v>4085</v>
      </c>
      <c r="O658" t="s">
        <v>4084</v>
      </c>
      <c r="P658" t="s">
        <v>4083</v>
      </c>
      <c r="Q658">
        <v>0</v>
      </c>
      <c r="R658">
        <v>0</v>
      </c>
      <c r="V658" t="s">
        <v>5332</v>
      </c>
      <c r="Y658" s="82">
        <v>0.39612268518518517</v>
      </c>
      <c r="Z658">
        <v>406</v>
      </c>
      <c r="AA658" t="s">
        <v>399</v>
      </c>
      <c r="AB658" s="42" t="str">
        <f t="shared" si="10"/>
        <v>,,,AVIS UPGRADE,,,17-18km/hr</v>
      </c>
    </row>
    <row r="659" spans="1:28" ht="16" x14ac:dyDescent="0.2">
      <c r="A659">
        <v>664</v>
      </c>
      <c r="B659">
        <v>664</v>
      </c>
      <c r="C659" t="s">
        <v>1404</v>
      </c>
      <c r="D659" t="s">
        <v>84</v>
      </c>
      <c r="E659" t="s">
        <v>1403</v>
      </c>
      <c r="F659">
        <v>1</v>
      </c>
      <c r="G659" t="s">
        <v>1402</v>
      </c>
      <c r="H659" t="s">
        <v>1401</v>
      </c>
      <c r="I659" t="s">
        <v>1400</v>
      </c>
      <c r="J659">
        <v>0</v>
      </c>
      <c r="K659">
        <v>0</v>
      </c>
      <c r="L659" t="s">
        <v>1399</v>
      </c>
      <c r="M659">
        <v>2</v>
      </c>
      <c r="N659" t="s">
        <v>1398</v>
      </c>
      <c r="O659" t="s">
        <v>1397</v>
      </c>
      <c r="P659" t="s">
        <v>1396</v>
      </c>
      <c r="Q659">
        <v>0</v>
      </c>
      <c r="R659">
        <v>0</v>
      </c>
      <c r="Y659" s="82">
        <v>0.31192129629629628</v>
      </c>
      <c r="Z659">
        <v>118</v>
      </c>
      <c r="AA659" t="s">
        <v>608</v>
      </c>
      <c r="AB659" s="42" t="str">
        <f t="shared" si="10"/>
        <v>,,,,,,13-14km/hr</v>
      </c>
    </row>
    <row r="660" spans="1:28" ht="16" x14ac:dyDescent="0.2">
      <c r="A660">
        <v>665</v>
      </c>
      <c r="B660">
        <v>665</v>
      </c>
      <c r="C660" t="s">
        <v>5524</v>
      </c>
      <c r="D660" t="s">
        <v>84</v>
      </c>
      <c r="E660" t="s">
        <v>4535</v>
      </c>
      <c r="F660">
        <v>1</v>
      </c>
      <c r="G660" t="s">
        <v>4534</v>
      </c>
      <c r="H660" t="s">
        <v>4533</v>
      </c>
      <c r="I660" t="s">
        <v>327</v>
      </c>
      <c r="J660">
        <v>1</v>
      </c>
      <c r="K660">
        <v>1</v>
      </c>
      <c r="L660" t="s">
        <v>4532</v>
      </c>
      <c r="M660">
        <v>2</v>
      </c>
      <c r="N660" t="s">
        <v>4531</v>
      </c>
      <c r="O660" t="s">
        <v>4530</v>
      </c>
      <c r="P660" t="s">
        <v>4529</v>
      </c>
      <c r="Q660">
        <v>1</v>
      </c>
      <c r="R660">
        <v>1</v>
      </c>
      <c r="Y660" s="82">
        <v>0.39641203703703703</v>
      </c>
      <c r="Z660">
        <v>407</v>
      </c>
      <c r="AA660" t="s">
        <v>399</v>
      </c>
      <c r="AB660" s="42" t="str">
        <f t="shared" si="10"/>
        <v>,,,,,,17-18km/hr</v>
      </c>
    </row>
    <row r="661" spans="1:28" ht="16" x14ac:dyDescent="0.2">
      <c r="A661">
        <v>666</v>
      </c>
      <c r="B661">
        <v>666</v>
      </c>
      <c r="C661" t="s">
        <v>1833</v>
      </c>
      <c r="D661" t="s">
        <v>84</v>
      </c>
      <c r="E661" t="s">
        <v>1832</v>
      </c>
      <c r="F661">
        <v>1</v>
      </c>
      <c r="G661" t="s">
        <v>1831</v>
      </c>
      <c r="H661" t="s">
        <v>1830</v>
      </c>
      <c r="I661" t="s">
        <v>1829</v>
      </c>
      <c r="J661">
        <v>0</v>
      </c>
      <c r="K661">
        <v>0</v>
      </c>
      <c r="L661" t="s">
        <v>1828</v>
      </c>
      <c r="M661">
        <v>2</v>
      </c>
      <c r="N661" t="s">
        <v>1827</v>
      </c>
      <c r="O661" t="s">
        <v>1826</v>
      </c>
      <c r="P661" t="s">
        <v>1825</v>
      </c>
      <c r="Q661">
        <v>0</v>
      </c>
      <c r="R661">
        <v>0</v>
      </c>
      <c r="X661" t="s">
        <v>5228</v>
      </c>
      <c r="Y661" s="82">
        <v>0.35995370370370372</v>
      </c>
      <c r="Z661">
        <v>283</v>
      </c>
      <c r="AA661" t="s">
        <v>476</v>
      </c>
      <c r="AB661" s="42" t="str">
        <f t="shared" si="10"/>
        <v>,,,,,COACH TRANSFER,12km/hr</v>
      </c>
    </row>
    <row r="662" spans="1:28" ht="16" x14ac:dyDescent="0.2">
      <c r="A662">
        <v>667</v>
      </c>
      <c r="B662">
        <v>667</v>
      </c>
      <c r="C662" t="s">
        <v>1206</v>
      </c>
      <c r="D662" t="s">
        <v>84</v>
      </c>
      <c r="E662" t="s">
        <v>1205</v>
      </c>
      <c r="F662">
        <v>1</v>
      </c>
      <c r="G662" t="s">
        <v>1204</v>
      </c>
      <c r="H662" t="s">
        <v>1203</v>
      </c>
      <c r="I662" t="s">
        <v>198</v>
      </c>
      <c r="J662">
        <v>1</v>
      </c>
      <c r="K662">
        <v>1</v>
      </c>
      <c r="L662" t="s">
        <v>1202</v>
      </c>
      <c r="M662">
        <v>2</v>
      </c>
      <c r="N662" t="s">
        <v>1201</v>
      </c>
      <c r="O662" t="s">
        <v>1200</v>
      </c>
      <c r="P662" t="s">
        <v>197</v>
      </c>
      <c r="Q662">
        <v>1</v>
      </c>
      <c r="R662">
        <v>1</v>
      </c>
      <c r="W662" t="s">
        <v>5226</v>
      </c>
      <c r="Y662" s="82">
        <v>0.4140625</v>
      </c>
      <c r="Z662">
        <v>468</v>
      </c>
      <c r="AA662" t="s">
        <v>408</v>
      </c>
      <c r="AB662" s="42" t="str">
        <f t="shared" si="10"/>
        <v>,,,,PRE-ACCOM,,19-20km/hr</v>
      </c>
    </row>
    <row r="663" spans="1:28" ht="16" x14ac:dyDescent="0.2">
      <c r="A663">
        <v>668</v>
      </c>
      <c r="B663">
        <v>668</v>
      </c>
      <c r="C663" t="s">
        <v>2392</v>
      </c>
      <c r="D663" t="s">
        <v>84</v>
      </c>
      <c r="E663" t="s">
        <v>2391</v>
      </c>
      <c r="F663">
        <v>1</v>
      </c>
      <c r="G663" t="s">
        <v>2390</v>
      </c>
      <c r="H663" t="s">
        <v>2389</v>
      </c>
      <c r="I663" t="s">
        <v>2388</v>
      </c>
      <c r="J663">
        <v>0</v>
      </c>
      <c r="K663">
        <v>0</v>
      </c>
      <c r="L663" t="s">
        <v>2387</v>
      </c>
      <c r="M663">
        <v>2</v>
      </c>
      <c r="N663" t="s">
        <v>2386</v>
      </c>
      <c r="O663" t="s">
        <v>2385</v>
      </c>
      <c r="P663" t="s">
        <v>2384</v>
      </c>
      <c r="Q663">
        <v>0</v>
      </c>
      <c r="R663">
        <v>0</v>
      </c>
      <c r="Y663" s="82">
        <v>0.42303240740740744</v>
      </c>
      <c r="Z663">
        <v>499</v>
      </c>
      <c r="AA663" t="s">
        <v>408</v>
      </c>
      <c r="AB663" s="42" t="str">
        <f t="shared" si="10"/>
        <v>,,,,,,19-20km/hr</v>
      </c>
    </row>
    <row r="664" spans="1:28" ht="16" x14ac:dyDescent="0.2">
      <c r="A664">
        <v>669</v>
      </c>
      <c r="B664">
        <v>669</v>
      </c>
      <c r="C664" t="s">
        <v>1073</v>
      </c>
      <c r="D664" t="s">
        <v>84</v>
      </c>
      <c r="E664" t="s">
        <v>1072</v>
      </c>
      <c r="F664">
        <v>1</v>
      </c>
      <c r="G664" t="s">
        <v>1071</v>
      </c>
      <c r="H664" t="s">
        <v>1070</v>
      </c>
      <c r="I664" t="s">
        <v>1069</v>
      </c>
      <c r="J664">
        <v>0</v>
      </c>
      <c r="K664">
        <v>0</v>
      </c>
      <c r="L664" t="s">
        <v>1068</v>
      </c>
      <c r="M664">
        <v>2</v>
      </c>
      <c r="N664" t="s">
        <v>1067</v>
      </c>
      <c r="O664" t="s">
        <v>1066</v>
      </c>
      <c r="P664" t="s">
        <v>1065</v>
      </c>
      <c r="Q664">
        <v>0</v>
      </c>
      <c r="R664">
        <v>0</v>
      </c>
      <c r="W664" t="s">
        <v>5226</v>
      </c>
      <c r="Y664" s="82">
        <v>0.37586805555555558</v>
      </c>
      <c r="Z664">
        <v>337</v>
      </c>
      <c r="AA664" t="s">
        <v>476</v>
      </c>
      <c r="AB664" s="42" t="str">
        <f t="shared" si="10"/>
        <v>,,,,PRE-ACCOM,,12km/hr</v>
      </c>
    </row>
    <row r="665" spans="1:28" ht="16" x14ac:dyDescent="0.2">
      <c r="A665">
        <v>670</v>
      </c>
      <c r="B665">
        <v>670</v>
      </c>
      <c r="C665" t="s">
        <v>5525</v>
      </c>
      <c r="D665" t="s">
        <v>84</v>
      </c>
      <c r="E665" t="s">
        <v>5526</v>
      </c>
      <c r="F665">
        <v>1</v>
      </c>
      <c r="G665" t="s">
        <v>5527</v>
      </c>
      <c r="H665" t="s">
        <v>5528</v>
      </c>
      <c r="I665" t="s">
        <v>5529</v>
      </c>
      <c r="J665">
        <v>3</v>
      </c>
      <c r="K665">
        <v>4</v>
      </c>
      <c r="L665" t="s">
        <v>5530</v>
      </c>
      <c r="M665">
        <v>2</v>
      </c>
      <c r="N665" t="s">
        <v>3912</v>
      </c>
      <c r="O665" t="s">
        <v>5531</v>
      </c>
      <c r="P665" t="s">
        <v>5532</v>
      </c>
      <c r="Q665">
        <v>0</v>
      </c>
      <c r="R665">
        <v>0</v>
      </c>
      <c r="Y665" s="82">
        <v>0.4592013888888889</v>
      </c>
      <c r="Z665">
        <v>623</v>
      </c>
      <c r="AB665" s="42" t="str">
        <f t="shared" si="10"/>
        <v>,,,,,,</v>
      </c>
    </row>
    <row r="666" spans="1:28" ht="16" x14ac:dyDescent="0.2">
      <c r="A666">
        <v>671</v>
      </c>
      <c r="B666">
        <v>671</v>
      </c>
      <c r="C666" t="s">
        <v>3082</v>
      </c>
      <c r="D666" t="s">
        <v>84</v>
      </c>
      <c r="E666" t="s">
        <v>3081</v>
      </c>
      <c r="F666">
        <v>1</v>
      </c>
      <c r="G666" t="s">
        <v>1815</v>
      </c>
      <c r="H666" t="s">
        <v>3080</v>
      </c>
      <c r="I666" t="s">
        <v>3079</v>
      </c>
      <c r="J666">
        <v>2</v>
      </c>
      <c r="K666">
        <v>2</v>
      </c>
      <c r="L666" t="s">
        <v>3078</v>
      </c>
      <c r="M666">
        <v>2</v>
      </c>
      <c r="N666" t="s">
        <v>3077</v>
      </c>
      <c r="O666" t="s">
        <v>3076</v>
      </c>
      <c r="P666" t="s">
        <v>3075</v>
      </c>
      <c r="Q666">
        <v>1</v>
      </c>
      <c r="R666">
        <v>1</v>
      </c>
      <c r="Y666" s="82">
        <v>0.39728009259259256</v>
      </c>
      <c r="Z666">
        <v>410</v>
      </c>
      <c r="AA666" t="s">
        <v>399</v>
      </c>
      <c r="AB666" s="42" t="str">
        <f t="shared" si="10"/>
        <v>,,,,,,17-18km/hr</v>
      </c>
    </row>
    <row r="667" spans="1:28" ht="16" x14ac:dyDescent="0.2">
      <c r="A667">
        <v>672</v>
      </c>
      <c r="B667">
        <v>672</v>
      </c>
      <c r="C667" t="s">
        <v>4100</v>
      </c>
      <c r="D667" t="s">
        <v>36</v>
      </c>
      <c r="E667" t="s">
        <v>4099</v>
      </c>
      <c r="F667">
        <v>1</v>
      </c>
      <c r="G667" t="s">
        <v>1588</v>
      </c>
      <c r="H667" t="s">
        <v>4098</v>
      </c>
      <c r="I667" t="s">
        <v>174</v>
      </c>
      <c r="J667">
        <v>1</v>
      </c>
      <c r="K667">
        <v>1</v>
      </c>
      <c r="L667" t="s">
        <v>4097</v>
      </c>
      <c r="M667">
        <v>2</v>
      </c>
      <c r="N667" t="s">
        <v>5533</v>
      </c>
      <c r="O667" t="s">
        <v>5534</v>
      </c>
      <c r="P667" t="s">
        <v>5535</v>
      </c>
      <c r="Q667">
        <v>0</v>
      </c>
      <c r="R667">
        <v>0</v>
      </c>
      <c r="X667" t="s">
        <v>5228</v>
      </c>
      <c r="Y667" s="82">
        <v>0.45254629629629628</v>
      </c>
      <c r="Z667">
        <v>600</v>
      </c>
      <c r="AA667" t="s">
        <v>598</v>
      </c>
      <c r="AB667" s="42" t="str">
        <f t="shared" si="10"/>
        <v>,,,,,COACH TRANSFER,21-22km/hr</v>
      </c>
    </row>
    <row r="668" spans="1:28" ht="16" x14ac:dyDescent="0.2">
      <c r="A668">
        <v>673</v>
      </c>
      <c r="B668">
        <v>673</v>
      </c>
      <c r="C668" t="s">
        <v>4504</v>
      </c>
      <c r="D668" t="s">
        <v>84</v>
      </c>
      <c r="E668" t="s">
        <v>4503</v>
      </c>
      <c r="F668">
        <v>1</v>
      </c>
      <c r="G668" t="s">
        <v>1407</v>
      </c>
      <c r="H668" t="s">
        <v>4502</v>
      </c>
      <c r="I668" t="s">
        <v>4501</v>
      </c>
      <c r="J668">
        <v>0</v>
      </c>
      <c r="K668">
        <v>0</v>
      </c>
      <c r="L668" t="s">
        <v>4500</v>
      </c>
      <c r="M668">
        <v>2</v>
      </c>
      <c r="N668" t="s">
        <v>4499</v>
      </c>
      <c r="O668" t="s">
        <v>4498</v>
      </c>
      <c r="P668" t="s">
        <v>190</v>
      </c>
      <c r="Q668">
        <v>1</v>
      </c>
      <c r="R668">
        <v>2</v>
      </c>
      <c r="Y668" s="82">
        <v>0.39756944444444442</v>
      </c>
      <c r="Z668">
        <v>411</v>
      </c>
      <c r="AA668" t="s">
        <v>399</v>
      </c>
      <c r="AB668" s="42" t="str">
        <f t="shared" si="10"/>
        <v>,,,,,,17-18km/hr</v>
      </c>
    </row>
    <row r="669" spans="1:28" ht="16" x14ac:dyDescent="0.2">
      <c r="A669">
        <v>674</v>
      </c>
      <c r="B669">
        <v>674</v>
      </c>
      <c r="C669" t="s">
        <v>1345</v>
      </c>
      <c r="D669" t="s">
        <v>84</v>
      </c>
      <c r="E669" t="s">
        <v>1344</v>
      </c>
      <c r="F669">
        <v>1</v>
      </c>
      <c r="G669" t="s">
        <v>1343</v>
      </c>
      <c r="H669" t="s">
        <v>1342</v>
      </c>
      <c r="I669" t="s">
        <v>1341</v>
      </c>
      <c r="J669">
        <v>0</v>
      </c>
      <c r="K669">
        <v>0</v>
      </c>
      <c r="L669" t="s">
        <v>1340</v>
      </c>
      <c r="M669">
        <v>2</v>
      </c>
      <c r="N669" t="s">
        <v>1339</v>
      </c>
      <c r="O669" t="s">
        <v>1338</v>
      </c>
      <c r="P669" t="s">
        <v>1337</v>
      </c>
      <c r="Q669">
        <v>0</v>
      </c>
      <c r="R669">
        <v>0</v>
      </c>
      <c r="V669" t="s">
        <v>5332</v>
      </c>
      <c r="W669" t="s">
        <v>5226</v>
      </c>
      <c r="Y669" s="82">
        <v>0.42274305555555558</v>
      </c>
      <c r="Z669">
        <v>498</v>
      </c>
      <c r="AA669" t="s">
        <v>408</v>
      </c>
      <c r="AB669" s="42" t="str">
        <f t="shared" si="10"/>
        <v>,,,AVIS UPGRADE,PRE-ACCOM,,19-20km/hr</v>
      </c>
    </row>
    <row r="670" spans="1:28" ht="16" x14ac:dyDescent="0.2">
      <c r="A670">
        <v>675</v>
      </c>
      <c r="B670">
        <v>675</v>
      </c>
      <c r="C670" t="s">
        <v>1010</v>
      </c>
      <c r="D670" t="s">
        <v>84</v>
      </c>
      <c r="E670" t="s">
        <v>1009</v>
      </c>
      <c r="F670">
        <v>1</v>
      </c>
      <c r="G670" t="s">
        <v>578</v>
      </c>
      <c r="H670" t="s">
        <v>1008</v>
      </c>
      <c r="I670" t="s">
        <v>1007</v>
      </c>
      <c r="J670">
        <v>0</v>
      </c>
      <c r="K670">
        <v>0</v>
      </c>
      <c r="L670" t="s">
        <v>1006</v>
      </c>
      <c r="M670">
        <v>2</v>
      </c>
      <c r="N670" t="s">
        <v>1005</v>
      </c>
      <c r="O670" t="s">
        <v>1004</v>
      </c>
      <c r="P670" t="s">
        <v>1003</v>
      </c>
      <c r="Q670">
        <v>0</v>
      </c>
      <c r="R670">
        <v>0</v>
      </c>
      <c r="W670" t="s">
        <v>5226</v>
      </c>
      <c r="Y670" s="82">
        <v>0.35821759259259256</v>
      </c>
      <c r="Z670">
        <v>277</v>
      </c>
      <c r="AA670" t="s">
        <v>608</v>
      </c>
      <c r="AB670" s="42" t="str">
        <f t="shared" si="10"/>
        <v>,,,,PRE-ACCOM,,13-14km/hr</v>
      </c>
    </row>
    <row r="671" spans="1:28" ht="16" x14ac:dyDescent="0.2">
      <c r="A671">
        <v>676</v>
      </c>
      <c r="B671">
        <v>676</v>
      </c>
      <c r="C671" t="s">
        <v>958</v>
      </c>
      <c r="D671" t="s">
        <v>84</v>
      </c>
      <c r="E671" t="s">
        <v>957</v>
      </c>
      <c r="F671">
        <v>1</v>
      </c>
      <c r="G671" t="s">
        <v>956</v>
      </c>
      <c r="H671" t="s">
        <v>955</v>
      </c>
      <c r="I671" t="s">
        <v>954</v>
      </c>
      <c r="J671">
        <v>0</v>
      </c>
      <c r="K671">
        <v>0</v>
      </c>
      <c r="L671" t="s">
        <v>953</v>
      </c>
      <c r="M671">
        <v>2</v>
      </c>
      <c r="N671" t="s">
        <v>952</v>
      </c>
      <c r="O671" t="s">
        <v>951</v>
      </c>
      <c r="P671" t="s">
        <v>950</v>
      </c>
      <c r="Q671">
        <v>0</v>
      </c>
      <c r="R671">
        <v>0</v>
      </c>
      <c r="X671" t="s">
        <v>5228</v>
      </c>
      <c r="Y671" s="82">
        <v>0.39785879629629628</v>
      </c>
      <c r="Z671">
        <v>412</v>
      </c>
      <c r="AA671" t="s">
        <v>399</v>
      </c>
      <c r="AB671" s="42" t="str">
        <f t="shared" si="10"/>
        <v>,,,,,COACH TRANSFER,17-18km/hr</v>
      </c>
    </row>
    <row r="672" spans="1:28" ht="16" x14ac:dyDescent="0.2">
      <c r="A672">
        <v>677</v>
      </c>
      <c r="B672">
        <v>677</v>
      </c>
      <c r="C672" t="s">
        <v>5536</v>
      </c>
      <c r="D672" t="s">
        <v>84</v>
      </c>
      <c r="E672" t="s">
        <v>3835</v>
      </c>
      <c r="F672">
        <v>1</v>
      </c>
      <c r="G672" t="s">
        <v>3834</v>
      </c>
      <c r="H672" t="s">
        <v>3833</v>
      </c>
      <c r="I672" t="s">
        <v>189</v>
      </c>
      <c r="J672">
        <v>1</v>
      </c>
      <c r="K672">
        <v>1</v>
      </c>
      <c r="L672" t="s">
        <v>3832</v>
      </c>
      <c r="M672">
        <v>2</v>
      </c>
      <c r="N672" t="s">
        <v>601</v>
      </c>
      <c r="O672" t="s">
        <v>3831</v>
      </c>
      <c r="P672" t="s">
        <v>188</v>
      </c>
      <c r="Q672">
        <v>2</v>
      </c>
      <c r="R672">
        <v>2</v>
      </c>
      <c r="Y672" s="82">
        <v>0.41840277777777773</v>
      </c>
      <c r="Z672">
        <v>483</v>
      </c>
      <c r="AA672" t="s">
        <v>408</v>
      </c>
      <c r="AB672" s="42" t="str">
        <f t="shared" si="10"/>
        <v>,,,,,,19-20km/hr</v>
      </c>
    </row>
    <row r="673" spans="1:28" ht="16" x14ac:dyDescent="0.2">
      <c r="A673">
        <v>678</v>
      </c>
      <c r="B673">
        <v>678</v>
      </c>
      <c r="C673" t="s">
        <v>5160</v>
      </c>
      <c r="D673" t="s">
        <v>84</v>
      </c>
      <c r="E673" t="s">
        <v>5161</v>
      </c>
      <c r="F673">
        <v>1</v>
      </c>
      <c r="G673" t="s">
        <v>601</v>
      </c>
      <c r="H673" t="s">
        <v>5162</v>
      </c>
      <c r="I673" t="s">
        <v>5163</v>
      </c>
      <c r="J673">
        <v>1</v>
      </c>
      <c r="K673">
        <v>1</v>
      </c>
      <c r="L673" t="s">
        <v>5164</v>
      </c>
      <c r="M673">
        <v>2</v>
      </c>
      <c r="N673" t="s">
        <v>792</v>
      </c>
      <c r="O673" t="s">
        <v>5165</v>
      </c>
      <c r="P673" t="s">
        <v>5166</v>
      </c>
      <c r="Q673">
        <v>2</v>
      </c>
      <c r="R673">
        <v>3</v>
      </c>
      <c r="Y673" s="82">
        <v>0.30526620370370372</v>
      </c>
      <c r="Z673">
        <v>96</v>
      </c>
      <c r="AB673" s="42" t="str">
        <f t="shared" si="10"/>
        <v>,,,,,,</v>
      </c>
    </row>
    <row r="674" spans="1:28" ht="16" x14ac:dyDescent="0.2">
      <c r="A674">
        <v>679</v>
      </c>
      <c r="B674">
        <v>679</v>
      </c>
      <c r="C674" t="s">
        <v>4107</v>
      </c>
      <c r="D674" t="s">
        <v>84</v>
      </c>
      <c r="E674" t="s">
        <v>3005</v>
      </c>
      <c r="F674">
        <v>1</v>
      </c>
      <c r="G674" t="s">
        <v>4106</v>
      </c>
      <c r="H674" t="s">
        <v>4105</v>
      </c>
      <c r="I674" t="s">
        <v>4104</v>
      </c>
      <c r="J674">
        <v>0</v>
      </c>
      <c r="K674">
        <v>0</v>
      </c>
      <c r="L674" t="s">
        <v>3002</v>
      </c>
      <c r="M674">
        <v>2</v>
      </c>
      <c r="N674" t="s">
        <v>4103</v>
      </c>
      <c r="O674" t="s">
        <v>4102</v>
      </c>
      <c r="P674" t="s">
        <v>4101</v>
      </c>
      <c r="Q674">
        <v>0</v>
      </c>
      <c r="R674">
        <v>0</v>
      </c>
      <c r="Y674" s="82">
        <v>0.33275462962962959</v>
      </c>
      <c r="Z674">
        <v>190</v>
      </c>
      <c r="AA674" t="s">
        <v>441</v>
      </c>
      <c r="AB674" s="42" t="str">
        <f t="shared" si="10"/>
        <v>,,,,,,15-16km/hr</v>
      </c>
    </row>
    <row r="675" spans="1:28" ht="16" x14ac:dyDescent="0.2">
      <c r="A675">
        <v>680</v>
      </c>
      <c r="B675">
        <v>680</v>
      </c>
      <c r="C675" t="s">
        <v>910</v>
      </c>
      <c r="D675" t="s">
        <v>84</v>
      </c>
      <c r="E675" t="s">
        <v>909</v>
      </c>
      <c r="F675">
        <v>1</v>
      </c>
      <c r="G675" t="s">
        <v>908</v>
      </c>
      <c r="H675" t="s">
        <v>907</v>
      </c>
      <c r="I675" t="s">
        <v>906</v>
      </c>
      <c r="J675">
        <v>0</v>
      </c>
      <c r="K675">
        <v>0</v>
      </c>
      <c r="L675" t="s">
        <v>905</v>
      </c>
      <c r="M675">
        <v>2</v>
      </c>
      <c r="N675" t="s">
        <v>904</v>
      </c>
      <c r="O675" t="s">
        <v>903</v>
      </c>
      <c r="P675" t="s">
        <v>902</v>
      </c>
      <c r="Q675">
        <v>0</v>
      </c>
      <c r="R675">
        <v>0</v>
      </c>
      <c r="Y675" s="82">
        <v>0.31307870370370372</v>
      </c>
      <c r="Z675">
        <v>122</v>
      </c>
      <c r="AA675" t="s">
        <v>608</v>
      </c>
      <c r="AB675" s="42" t="str">
        <f t="shared" si="10"/>
        <v>,,,,,,13-14km/hr</v>
      </c>
    </row>
    <row r="676" spans="1:28" ht="16" x14ac:dyDescent="0.2">
      <c r="A676">
        <v>681</v>
      </c>
      <c r="B676">
        <v>681</v>
      </c>
      <c r="C676" t="s">
        <v>5167</v>
      </c>
      <c r="D676" t="s">
        <v>84</v>
      </c>
      <c r="E676" t="s">
        <v>5168</v>
      </c>
      <c r="F676">
        <v>1</v>
      </c>
      <c r="G676" t="s">
        <v>552</v>
      </c>
      <c r="H676" t="s">
        <v>5169</v>
      </c>
      <c r="I676" t="s">
        <v>5170</v>
      </c>
      <c r="J676">
        <v>0</v>
      </c>
      <c r="K676">
        <v>0</v>
      </c>
      <c r="L676" t="s">
        <v>5171</v>
      </c>
      <c r="M676">
        <v>2</v>
      </c>
      <c r="N676" t="s">
        <v>2444</v>
      </c>
      <c r="O676" t="s">
        <v>5172</v>
      </c>
      <c r="P676" t="s">
        <v>5173</v>
      </c>
      <c r="Q676">
        <v>0</v>
      </c>
      <c r="R676">
        <v>0</v>
      </c>
      <c r="Y676" s="82">
        <v>0.33998842592592587</v>
      </c>
      <c r="Z676">
        <v>214</v>
      </c>
      <c r="AB676" s="42" t="str">
        <f t="shared" si="10"/>
        <v>,,,,,,</v>
      </c>
    </row>
    <row r="677" spans="1:28" ht="16" x14ac:dyDescent="0.2">
      <c r="A677">
        <v>682</v>
      </c>
      <c r="B677">
        <v>682</v>
      </c>
      <c r="C677" t="s">
        <v>843</v>
      </c>
      <c r="D677" t="s">
        <v>84</v>
      </c>
      <c r="E677" t="s">
        <v>842</v>
      </c>
      <c r="F677">
        <v>1</v>
      </c>
      <c r="G677" t="s">
        <v>838</v>
      </c>
      <c r="H677" t="s">
        <v>841</v>
      </c>
      <c r="I677" t="s">
        <v>840</v>
      </c>
      <c r="J677">
        <v>0</v>
      </c>
      <c r="K677">
        <v>0</v>
      </c>
      <c r="L677" t="s">
        <v>839</v>
      </c>
      <c r="M677">
        <v>2</v>
      </c>
      <c r="N677" t="s">
        <v>838</v>
      </c>
      <c r="O677" t="s">
        <v>837</v>
      </c>
      <c r="P677" t="s">
        <v>836</v>
      </c>
      <c r="Q677">
        <v>0</v>
      </c>
      <c r="R677">
        <v>0</v>
      </c>
      <c r="W677" t="s">
        <v>5226</v>
      </c>
      <c r="Y677" s="82">
        <v>0.33304398148148145</v>
      </c>
      <c r="Z677">
        <v>191</v>
      </c>
      <c r="AA677" t="s">
        <v>441</v>
      </c>
      <c r="AB677" s="42" t="str">
        <f t="shared" si="10"/>
        <v>,,,,PRE-ACCOM,,15-16km/hr</v>
      </c>
    </row>
    <row r="678" spans="1:28" ht="16" x14ac:dyDescent="0.2">
      <c r="A678">
        <v>683</v>
      </c>
      <c r="B678">
        <v>683</v>
      </c>
      <c r="C678" t="s">
        <v>852</v>
      </c>
      <c r="D678" t="s">
        <v>84</v>
      </c>
      <c r="E678" t="s">
        <v>851</v>
      </c>
      <c r="F678">
        <v>1</v>
      </c>
      <c r="G678" t="s">
        <v>850</v>
      </c>
      <c r="H678" t="s">
        <v>849</v>
      </c>
      <c r="I678" t="s">
        <v>848</v>
      </c>
      <c r="J678">
        <v>0</v>
      </c>
      <c r="K678">
        <v>0</v>
      </c>
      <c r="L678" t="s">
        <v>847</v>
      </c>
      <c r="M678">
        <v>2</v>
      </c>
      <c r="N678" t="s">
        <v>846</v>
      </c>
      <c r="O678" t="s">
        <v>845</v>
      </c>
      <c r="P678" t="s">
        <v>844</v>
      </c>
      <c r="Q678">
        <v>0</v>
      </c>
      <c r="R678">
        <v>0</v>
      </c>
      <c r="Y678" s="82">
        <v>0.42216435185185186</v>
      </c>
      <c r="Z678">
        <v>496</v>
      </c>
      <c r="AA678" t="s">
        <v>408</v>
      </c>
      <c r="AB678" s="42" t="str">
        <f t="shared" si="10"/>
        <v>,,,,,,19-20km/hr</v>
      </c>
    </row>
    <row r="679" spans="1:28" ht="16" x14ac:dyDescent="0.2">
      <c r="A679">
        <v>684</v>
      </c>
      <c r="B679">
        <v>684</v>
      </c>
      <c r="C679" t="s">
        <v>5174</v>
      </c>
      <c r="D679" t="s">
        <v>84</v>
      </c>
      <c r="E679" t="s">
        <v>5175</v>
      </c>
      <c r="F679">
        <v>1</v>
      </c>
      <c r="G679" t="s">
        <v>2698</v>
      </c>
      <c r="H679" t="s">
        <v>5176</v>
      </c>
      <c r="I679" t="s">
        <v>5177</v>
      </c>
      <c r="J679">
        <v>0</v>
      </c>
      <c r="K679">
        <v>0</v>
      </c>
      <c r="L679" t="s">
        <v>5178</v>
      </c>
      <c r="M679">
        <v>2</v>
      </c>
      <c r="N679" t="s">
        <v>2863</v>
      </c>
      <c r="O679" t="s">
        <v>5179</v>
      </c>
      <c r="P679" t="s">
        <v>5180</v>
      </c>
      <c r="Q679">
        <v>0</v>
      </c>
      <c r="R679">
        <v>0</v>
      </c>
      <c r="Y679" s="82">
        <v>0.31684027777777779</v>
      </c>
      <c r="Z679">
        <v>135</v>
      </c>
      <c r="AB679" s="42" t="str">
        <f t="shared" si="10"/>
        <v>,,,,,,</v>
      </c>
    </row>
    <row r="680" spans="1:28" ht="16" x14ac:dyDescent="0.2">
      <c r="A680">
        <v>685</v>
      </c>
      <c r="B680">
        <v>685</v>
      </c>
      <c r="C680" t="s">
        <v>676</v>
      </c>
      <c r="D680" t="s">
        <v>84</v>
      </c>
      <c r="E680" t="s">
        <v>675</v>
      </c>
      <c r="F680">
        <v>1</v>
      </c>
      <c r="G680" t="s">
        <v>549</v>
      </c>
      <c r="H680" t="s">
        <v>674</v>
      </c>
      <c r="I680" t="s">
        <v>673</v>
      </c>
      <c r="J680">
        <v>1</v>
      </c>
      <c r="K680">
        <v>1</v>
      </c>
      <c r="L680" t="s">
        <v>672</v>
      </c>
      <c r="M680">
        <v>2</v>
      </c>
      <c r="N680" t="s">
        <v>671</v>
      </c>
      <c r="O680" t="s">
        <v>670</v>
      </c>
      <c r="P680" t="s">
        <v>669</v>
      </c>
      <c r="Q680">
        <v>1</v>
      </c>
      <c r="R680">
        <v>1</v>
      </c>
      <c r="Y680" s="82">
        <v>0.31336805555555552</v>
      </c>
      <c r="Z680">
        <v>123</v>
      </c>
      <c r="AA680" t="s">
        <v>608</v>
      </c>
      <c r="AB680" s="42" t="str">
        <f t="shared" si="10"/>
        <v>,,,,,,13-14km/hr</v>
      </c>
    </row>
    <row r="681" spans="1:28" ht="16" x14ac:dyDescent="0.2">
      <c r="A681">
        <v>686</v>
      </c>
      <c r="B681">
        <v>686</v>
      </c>
      <c r="C681" t="s">
        <v>2956</v>
      </c>
      <c r="D681" t="s">
        <v>84</v>
      </c>
      <c r="E681" t="s">
        <v>2955</v>
      </c>
      <c r="F681">
        <v>1</v>
      </c>
      <c r="G681" t="s">
        <v>610</v>
      </c>
      <c r="H681" t="s">
        <v>2954</v>
      </c>
      <c r="I681" t="s">
        <v>2953</v>
      </c>
      <c r="J681">
        <v>0</v>
      </c>
      <c r="K681">
        <v>0</v>
      </c>
      <c r="L681" t="s">
        <v>2952</v>
      </c>
      <c r="M681">
        <v>2</v>
      </c>
      <c r="N681" t="s">
        <v>2452</v>
      </c>
      <c r="O681" t="s">
        <v>594</v>
      </c>
      <c r="P681" t="s">
        <v>2951</v>
      </c>
      <c r="Q681">
        <v>0</v>
      </c>
      <c r="R681">
        <v>0</v>
      </c>
      <c r="W681" t="s">
        <v>5226</v>
      </c>
      <c r="Y681" s="82">
        <v>0.33333333333333331</v>
      </c>
      <c r="Z681">
        <v>192</v>
      </c>
      <c r="AA681" t="s">
        <v>441</v>
      </c>
      <c r="AB681" s="42" t="str">
        <f t="shared" si="10"/>
        <v>,,,,PRE-ACCOM,,15-16km/hr</v>
      </c>
    </row>
    <row r="682" spans="1:28" ht="16" x14ac:dyDescent="0.2">
      <c r="A682">
        <v>687</v>
      </c>
      <c r="B682">
        <v>687</v>
      </c>
      <c r="C682" t="s">
        <v>5181</v>
      </c>
      <c r="D682" t="s">
        <v>84</v>
      </c>
      <c r="E682" t="s">
        <v>5182</v>
      </c>
      <c r="F682">
        <v>1</v>
      </c>
      <c r="G682" t="s">
        <v>1965</v>
      </c>
      <c r="H682" t="s">
        <v>5183</v>
      </c>
      <c r="I682" t="s">
        <v>5184</v>
      </c>
      <c r="J682">
        <v>0</v>
      </c>
      <c r="K682">
        <v>0</v>
      </c>
      <c r="L682" t="s">
        <v>5185</v>
      </c>
      <c r="M682">
        <v>2</v>
      </c>
      <c r="N682" t="s">
        <v>5186</v>
      </c>
      <c r="O682" t="s">
        <v>5187</v>
      </c>
      <c r="P682" t="s">
        <v>5188</v>
      </c>
      <c r="Q682">
        <v>0</v>
      </c>
      <c r="R682">
        <v>0</v>
      </c>
      <c r="Y682" s="82">
        <v>0.31510416666666669</v>
      </c>
      <c r="Z682">
        <v>129</v>
      </c>
      <c r="AB682" s="42" t="str">
        <f t="shared" si="10"/>
        <v>,,,,,,</v>
      </c>
    </row>
    <row r="683" spans="1:28" ht="16" x14ac:dyDescent="0.2">
      <c r="A683">
        <v>688</v>
      </c>
      <c r="B683">
        <v>688</v>
      </c>
      <c r="C683">
        <v>1920</v>
      </c>
      <c r="D683" t="s">
        <v>84</v>
      </c>
      <c r="E683" t="s">
        <v>4539</v>
      </c>
      <c r="F683">
        <v>1</v>
      </c>
      <c r="G683" t="s">
        <v>1330</v>
      </c>
      <c r="H683" t="s">
        <v>4184</v>
      </c>
      <c r="I683" t="s">
        <v>368</v>
      </c>
      <c r="J683">
        <v>1</v>
      </c>
      <c r="K683">
        <v>1</v>
      </c>
      <c r="L683" t="s">
        <v>4538</v>
      </c>
      <c r="M683">
        <v>2</v>
      </c>
      <c r="N683" t="s">
        <v>4537</v>
      </c>
      <c r="O683" t="s">
        <v>4536</v>
      </c>
      <c r="P683" t="s">
        <v>329</v>
      </c>
      <c r="Q683">
        <v>1</v>
      </c>
      <c r="R683">
        <v>1</v>
      </c>
      <c r="Y683" s="82">
        <v>0.39814814814814814</v>
      </c>
      <c r="Z683">
        <v>413</v>
      </c>
      <c r="AA683" t="s">
        <v>399</v>
      </c>
      <c r="AB683" s="42" t="str">
        <f t="shared" si="10"/>
        <v>,,,,,,17-18km/hr</v>
      </c>
    </row>
    <row r="684" spans="1:28" ht="16" x14ac:dyDescent="0.2">
      <c r="A684">
        <v>689</v>
      </c>
      <c r="B684">
        <v>689</v>
      </c>
      <c r="C684" t="s">
        <v>597</v>
      </c>
      <c r="D684" t="s">
        <v>84</v>
      </c>
      <c r="E684" t="s">
        <v>596</v>
      </c>
      <c r="F684">
        <v>1</v>
      </c>
      <c r="G684" t="s">
        <v>595</v>
      </c>
      <c r="H684" t="s">
        <v>594</v>
      </c>
      <c r="I684" t="s">
        <v>593</v>
      </c>
      <c r="J684">
        <v>0</v>
      </c>
      <c r="K684">
        <v>0</v>
      </c>
      <c r="L684" t="s">
        <v>592</v>
      </c>
      <c r="M684">
        <v>2</v>
      </c>
      <c r="N684" t="s">
        <v>552</v>
      </c>
      <c r="O684" t="s">
        <v>591</v>
      </c>
      <c r="P684" t="s">
        <v>590</v>
      </c>
      <c r="Q684">
        <v>0</v>
      </c>
      <c r="R684">
        <v>0</v>
      </c>
      <c r="W684" t="s">
        <v>5226</v>
      </c>
      <c r="Y684" s="82">
        <v>0.3984375</v>
      </c>
      <c r="Z684">
        <v>414</v>
      </c>
      <c r="AA684" t="s">
        <v>399</v>
      </c>
      <c r="AB684" s="42" t="str">
        <f t="shared" si="10"/>
        <v>,,,,PRE-ACCOM,,17-18km/hr</v>
      </c>
    </row>
    <row r="685" spans="1:28" ht="16" x14ac:dyDescent="0.2">
      <c r="A685">
        <v>690</v>
      </c>
      <c r="B685">
        <v>690</v>
      </c>
      <c r="C685" t="s">
        <v>528</v>
      </c>
      <c r="D685" t="s">
        <v>84</v>
      </c>
      <c r="E685" t="s">
        <v>527</v>
      </c>
      <c r="F685">
        <v>1</v>
      </c>
      <c r="G685" t="s">
        <v>526</v>
      </c>
      <c r="H685" t="s">
        <v>525</v>
      </c>
      <c r="I685" t="s">
        <v>524</v>
      </c>
      <c r="J685">
        <v>1</v>
      </c>
      <c r="K685">
        <v>1</v>
      </c>
      <c r="L685" t="s">
        <v>523</v>
      </c>
      <c r="M685">
        <v>2</v>
      </c>
      <c r="N685" t="s">
        <v>522</v>
      </c>
      <c r="O685" t="s">
        <v>521</v>
      </c>
      <c r="P685" t="s">
        <v>520</v>
      </c>
      <c r="Q685">
        <v>0</v>
      </c>
      <c r="R685">
        <v>0</v>
      </c>
      <c r="Y685" s="82">
        <v>0.33362268518518517</v>
      </c>
      <c r="Z685">
        <v>193</v>
      </c>
      <c r="AA685" t="s">
        <v>441</v>
      </c>
      <c r="AB685" s="42" t="str">
        <f t="shared" si="10"/>
        <v>,,,,,,15-16km/hr</v>
      </c>
    </row>
    <row r="686" spans="1:28" ht="16" x14ac:dyDescent="0.2">
      <c r="A686">
        <v>691</v>
      </c>
      <c r="B686">
        <v>691</v>
      </c>
      <c r="C686" t="s">
        <v>548</v>
      </c>
      <c r="D686" t="s">
        <v>84</v>
      </c>
      <c r="E686" t="s">
        <v>547</v>
      </c>
      <c r="F686">
        <v>1</v>
      </c>
      <c r="G686" t="s">
        <v>537</v>
      </c>
      <c r="H686" t="s">
        <v>543</v>
      </c>
      <c r="I686" t="s">
        <v>546</v>
      </c>
      <c r="J686">
        <v>1</v>
      </c>
      <c r="K686">
        <v>1</v>
      </c>
      <c r="L686" t="s">
        <v>545</v>
      </c>
      <c r="M686">
        <v>2</v>
      </c>
      <c r="N686" t="s">
        <v>544</v>
      </c>
      <c r="O686" t="s">
        <v>543</v>
      </c>
      <c r="P686" t="s">
        <v>542</v>
      </c>
      <c r="Q686">
        <v>0</v>
      </c>
      <c r="R686">
        <v>0</v>
      </c>
      <c r="Y686" s="82">
        <v>0.31481481481481483</v>
      </c>
      <c r="Z686">
        <v>128</v>
      </c>
      <c r="AA686" t="s">
        <v>399</v>
      </c>
      <c r="AB686" s="42" t="str">
        <f t="shared" si="10"/>
        <v>,,,,,,17-18km/hr</v>
      </c>
    </row>
    <row r="687" spans="1:28" ht="16" x14ac:dyDescent="0.2">
      <c r="A687">
        <v>692</v>
      </c>
      <c r="B687">
        <v>692</v>
      </c>
      <c r="C687" t="s">
        <v>4309</v>
      </c>
      <c r="D687" t="s">
        <v>84</v>
      </c>
      <c r="E687" t="s">
        <v>4308</v>
      </c>
      <c r="F687">
        <v>1</v>
      </c>
      <c r="G687" t="s">
        <v>3085</v>
      </c>
      <c r="H687" t="s">
        <v>4307</v>
      </c>
      <c r="I687" t="s">
        <v>4306</v>
      </c>
      <c r="J687">
        <v>0</v>
      </c>
      <c r="K687">
        <v>0</v>
      </c>
      <c r="L687" t="s">
        <v>4305</v>
      </c>
      <c r="M687">
        <v>2</v>
      </c>
      <c r="N687" t="s">
        <v>4304</v>
      </c>
      <c r="O687" t="s">
        <v>4303</v>
      </c>
      <c r="P687" t="s">
        <v>4302</v>
      </c>
      <c r="Q687">
        <v>0</v>
      </c>
      <c r="R687">
        <v>0</v>
      </c>
      <c r="Y687" s="82">
        <v>0.33391203703703703</v>
      </c>
      <c r="Z687">
        <v>194</v>
      </c>
      <c r="AA687" t="s">
        <v>441</v>
      </c>
      <c r="AB687" s="42" t="str">
        <f t="shared" si="10"/>
        <v>,,,,,,15-16km/hr</v>
      </c>
    </row>
    <row r="688" spans="1:28" ht="16" x14ac:dyDescent="0.2">
      <c r="A688">
        <v>693</v>
      </c>
      <c r="B688">
        <v>693</v>
      </c>
      <c r="C688" t="s">
        <v>432</v>
      </c>
      <c r="D688" t="s">
        <v>84</v>
      </c>
      <c r="E688" t="s">
        <v>431</v>
      </c>
      <c r="F688">
        <v>1</v>
      </c>
      <c r="G688" t="s">
        <v>430</v>
      </c>
      <c r="H688" t="s">
        <v>429</v>
      </c>
      <c r="I688" t="s">
        <v>428</v>
      </c>
      <c r="J688">
        <v>1</v>
      </c>
      <c r="K688">
        <v>1</v>
      </c>
      <c r="L688" t="s">
        <v>427</v>
      </c>
      <c r="M688">
        <v>2</v>
      </c>
      <c r="N688" t="s">
        <v>426</v>
      </c>
      <c r="O688" t="s">
        <v>425</v>
      </c>
      <c r="P688" t="s">
        <v>424</v>
      </c>
      <c r="Q688">
        <v>0</v>
      </c>
      <c r="R688">
        <v>0</v>
      </c>
      <c r="Y688" s="82">
        <v>0.39901620370370372</v>
      </c>
      <c r="Z688">
        <v>416</v>
      </c>
      <c r="AA688" t="s">
        <v>399</v>
      </c>
      <c r="AB688" s="42" t="str">
        <f t="shared" si="10"/>
        <v>,,,,,,17-18km/hr</v>
      </c>
    </row>
    <row r="689" spans="1:28" ht="16" x14ac:dyDescent="0.2">
      <c r="A689">
        <v>694</v>
      </c>
      <c r="B689">
        <v>694</v>
      </c>
      <c r="C689" t="s">
        <v>423</v>
      </c>
      <c r="D689" t="s">
        <v>84</v>
      </c>
      <c r="E689" t="s">
        <v>422</v>
      </c>
      <c r="F689">
        <v>1</v>
      </c>
      <c r="G689" t="s">
        <v>421</v>
      </c>
      <c r="H689" t="s">
        <v>420</v>
      </c>
      <c r="I689" t="s">
        <v>76</v>
      </c>
      <c r="J689">
        <v>0</v>
      </c>
      <c r="K689">
        <v>0</v>
      </c>
      <c r="L689" t="s">
        <v>419</v>
      </c>
      <c r="M689">
        <v>2</v>
      </c>
      <c r="N689" t="s">
        <v>418</v>
      </c>
      <c r="O689" t="s">
        <v>417</v>
      </c>
      <c r="P689" t="s">
        <v>416</v>
      </c>
      <c r="Q689">
        <v>1</v>
      </c>
      <c r="R689">
        <v>1</v>
      </c>
      <c r="W689" t="s">
        <v>5226</v>
      </c>
      <c r="Y689" s="82">
        <v>0.421875</v>
      </c>
      <c r="Z689">
        <v>495</v>
      </c>
      <c r="AA689" t="s">
        <v>408</v>
      </c>
      <c r="AB689" s="42" t="str">
        <f t="shared" si="10"/>
        <v>,,,,PRE-ACCOM,,19-20km/hr</v>
      </c>
    </row>
    <row r="690" spans="1:28" ht="16" x14ac:dyDescent="0.2">
      <c r="A690">
        <v>695</v>
      </c>
      <c r="B690">
        <v>695</v>
      </c>
      <c r="C690" t="s">
        <v>3138</v>
      </c>
      <c r="D690" t="s">
        <v>36</v>
      </c>
      <c r="E690" t="s">
        <v>3137</v>
      </c>
      <c r="F690">
        <v>1</v>
      </c>
      <c r="G690" t="s">
        <v>1479</v>
      </c>
      <c r="H690" t="s">
        <v>1250</v>
      </c>
      <c r="I690" t="s">
        <v>3136</v>
      </c>
      <c r="J690">
        <v>2</v>
      </c>
      <c r="K690">
        <v>2</v>
      </c>
      <c r="L690" t="s">
        <v>3135</v>
      </c>
      <c r="M690">
        <v>2</v>
      </c>
      <c r="N690" t="s">
        <v>685</v>
      </c>
      <c r="O690" t="s">
        <v>617</v>
      </c>
      <c r="P690" t="s">
        <v>3134</v>
      </c>
      <c r="Q690">
        <v>0</v>
      </c>
      <c r="R690">
        <v>0</v>
      </c>
      <c r="T690" t="s">
        <v>5310</v>
      </c>
      <c r="Y690" s="82">
        <v>0.4314236111111111</v>
      </c>
      <c r="Z690">
        <v>527</v>
      </c>
      <c r="AA690" t="s">
        <v>408</v>
      </c>
      <c r="AB690" s="42" t="str">
        <f t="shared" si="10"/>
        <v>,ABSA PRIDE,,,,,19-20km/hr</v>
      </c>
    </row>
    <row r="691" spans="1:28" ht="16" x14ac:dyDescent="0.2">
      <c r="A691">
        <v>696</v>
      </c>
      <c r="B691">
        <v>696</v>
      </c>
      <c r="C691" t="s">
        <v>5537</v>
      </c>
      <c r="D691" t="s">
        <v>84</v>
      </c>
      <c r="E691" t="s">
        <v>5538</v>
      </c>
      <c r="F691">
        <v>1</v>
      </c>
      <c r="G691" t="s">
        <v>5539</v>
      </c>
      <c r="H691" t="s">
        <v>4861</v>
      </c>
      <c r="I691" t="s">
        <v>5540</v>
      </c>
      <c r="J691">
        <v>7</v>
      </c>
      <c r="K691">
        <v>7</v>
      </c>
      <c r="L691" t="s">
        <v>5541</v>
      </c>
      <c r="M691">
        <v>2</v>
      </c>
      <c r="N691" t="s">
        <v>2509</v>
      </c>
      <c r="O691" t="s">
        <v>5542</v>
      </c>
      <c r="P691" t="s">
        <v>5543</v>
      </c>
      <c r="Q691">
        <v>1</v>
      </c>
      <c r="R691">
        <v>1</v>
      </c>
      <c r="Y691" s="82">
        <v>0.38136574074074076</v>
      </c>
      <c r="Z691">
        <v>356</v>
      </c>
      <c r="AB691" s="42" t="str">
        <f t="shared" si="10"/>
        <v>,,,,,,</v>
      </c>
    </row>
    <row r="692" spans="1:28" ht="16" x14ac:dyDescent="0.2">
      <c r="A692">
        <v>697</v>
      </c>
      <c r="B692">
        <v>697</v>
      </c>
      <c r="C692" t="s">
        <v>3006</v>
      </c>
      <c r="D692" t="s">
        <v>36</v>
      </c>
      <c r="E692" t="s">
        <v>5193</v>
      </c>
      <c r="F692">
        <v>1</v>
      </c>
      <c r="G692" t="s">
        <v>513</v>
      </c>
      <c r="H692" t="s">
        <v>3004</v>
      </c>
      <c r="I692" t="s">
        <v>3003</v>
      </c>
      <c r="J692">
        <v>1</v>
      </c>
      <c r="K692">
        <v>1</v>
      </c>
      <c r="L692" t="s">
        <v>5194</v>
      </c>
      <c r="M692">
        <v>2</v>
      </c>
      <c r="N692" t="s">
        <v>3001</v>
      </c>
      <c r="O692" t="s">
        <v>1235</v>
      </c>
      <c r="P692" t="s">
        <v>3000</v>
      </c>
      <c r="Q692">
        <v>0</v>
      </c>
      <c r="R692">
        <v>0</v>
      </c>
      <c r="Y692" s="82">
        <v>0.31278935185185186</v>
      </c>
      <c r="Z692">
        <v>121</v>
      </c>
      <c r="AA692" t="s">
        <v>408</v>
      </c>
      <c r="AB692" s="42" t="str">
        <f t="shared" si="10"/>
        <v>,,,,,,19-20km/hr</v>
      </c>
    </row>
    <row r="693" spans="1:28" ht="16" x14ac:dyDescent="0.2">
      <c r="A693">
        <v>698</v>
      </c>
      <c r="B693">
        <v>698</v>
      </c>
      <c r="C693" t="s">
        <v>5195</v>
      </c>
      <c r="D693" t="s">
        <v>36</v>
      </c>
      <c r="E693" t="s">
        <v>5196</v>
      </c>
      <c r="F693">
        <v>1</v>
      </c>
      <c r="G693" t="s">
        <v>1127</v>
      </c>
      <c r="H693" t="s">
        <v>5197</v>
      </c>
      <c r="I693" t="s">
        <v>5198</v>
      </c>
      <c r="J693">
        <v>0</v>
      </c>
      <c r="K693">
        <v>0</v>
      </c>
      <c r="L693" t="s">
        <v>5199</v>
      </c>
      <c r="M693">
        <v>2</v>
      </c>
      <c r="N693" t="s">
        <v>5544</v>
      </c>
      <c r="O693" t="s">
        <v>5545</v>
      </c>
      <c r="P693" t="s">
        <v>5546</v>
      </c>
      <c r="Q693">
        <v>0</v>
      </c>
      <c r="R693">
        <v>0</v>
      </c>
      <c r="Y693" s="82">
        <v>0.31134259259259262</v>
      </c>
      <c r="Z693">
        <v>116</v>
      </c>
      <c r="AB693" s="42" t="str">
        <f t="shared" si="10"/>
        <v>,,,,,,</v>
      </c>
    </row>
    <row r="694" spans="1:28" ht="16" x14ac:dyDescent="0.2">
      <c r="A694">
        <v>699</v>
      </c>
      <c r="B694">
        <v>699</v>
      </c>
      <c r="C694" t="s">
        <v>311</v>
      </c>
      <c r="D694" t="s">
        <v>36</v>
      </c>
      <c r="E694" t="s">
        <v>5200</v>
      </c>
      <c r="F694">
        <v>1</v>
      </c>
      <c r="G694" t="s">
        <v>685</v>
      </c>
      <c r="H694" t="s">
        <v>5201</v>
      </c>
      <c r="I694" t="s">
        <v>312</v>
      </c>
      <c r="J694">
        <v>1</v>
      </c>
      <c r="K694">
        <v>1</v>
      </c>
      <c r="L694" t="s">
        <v>5547</v>
      </c>
      <c r="M694">
        <v>2</v>
      </c>
      <c r="N694" t="s">
        <v>696</v>
      </c>
      <c r="O694" t="s">
        <v>5548</v>
      </c>
      <c r="P694" t="s">
        <v>5549</v>
      </c>
      <c r="Q694">
        <v>0</v>
      </c>
      <c r="R694">
        <v>0</v>
      </c>
      <c r="Y694" s="82">
        <v>0.31105324074074076</v>
      </c>
      <c r="Z694">
        <v>115</v>
      </c>
      <c r="AB694" s="42" t="str">
        <f t="shared" si="10"/>
        <v>,,,,,,</v>
      </c>
    </row>
    <row r="695" spans="1:28" ht="16" x14ac:dyDescent="0.2">
      <c r="A695">
        <v>700</v>
      </c>
      <c r="B695">
        <v>700</v>
      </c>
      <c r="C695" t="s">
        <v>3048</v>
      </c>
      <c r="D695" t="s">
        <v>91</v>
      </c>
      <c r="E695" t="s">
        <v>3047</v>
      </c>
      <c r="F695">
        <v>1</v>
      </c>
      <c r="G695" t="s">
        <v>1571</v>
      </c>
      <c r="H695" t="s">
        <v>3046</v>
      </c>
      <c r="I695" t="s">
        <v>3045</v>
      </c>
      <c r="J695">
        <v>0</v>
      </c>
      <c r="K695">
        <v>0</v>
      </c>
      <c r="L695" t="s">
        <v>3044</v>
      </c>
      <c r="M695">
        <v>2</v>
      </c>
      <c r="N695" t="s">
        <v>3043</v>
      </c>
      <c r="O695" t="s">
        <v>3042</v>
      </c>
      <c r="P695" t="s">
        <v>3041</v>
      </c>
      <c r="Q695">
        <v>0</v>
      </c>
      <c r="R695">
        <v>0</v>
      </c>
      <c r="Y695" s="82">
        <v>0.38049768518518517</v>
      </c>
      <c r="Z695">
        <v>353</v>
      </c>
      <c r="AA695" t="s">
        <v>399</v>
      </c>
      <c r="AB695" s="42" t="str">
        <f t="shared" si="10"/>
        <v>,,,,,,17-18km/hr</v>
      </c>
    </row>
    <row r="696" spans="1:28" ht="16" x14ac:dyDescent="0.2"/>
  </sheetData>
  <autoFilter ref="A1:AJ699" xr:uid="{3D164BEA-D130-2445-8A32-FC054F20D875}">
    <sortState ref="A2:AJ699">
      <sortCondition ref="A1:A699"/>
    </sortState>
  </autoFilter>
  <sortState ref="A2:AA593">
    <sortCondition ref="A2:A59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30"/>
  <sheetViews>
    <sheetView tabSelected="1" topLeftCell="A15" zoomScaleNormal="100" workbookViewId="0">
      <selection activeCell="S27" sqref="S27"/>
    </sheetView>
  </sheetViews>
  <sheetFormatPr baseColWidth="10" defaultColWidth="10.83203125" defaultRowHeight="16" x14ac:dyDescent="0.2"/>
  <cols>
    <col min="1" max="1" width="10.83203125" style="49"/>
    <col min="2" max="2" width="9.1640625" style="49" customWidth="1"/>
    <col min="3" max="4" width="12.33203125" style="67" customWidth="1"/>
    <col min="5" max="5" width="9.6640625" style="53" hidden="1" customWidth="1"/>
    <col min="6" max="6" width="13.33203125" style="49" bestFit="1" customWidth="1"/>
    <col min="7" max="7" width="10.1640625" style="68" hidden="1" customWidth="1"/>
    <col min="8" max="8" width="9.83203125" style="1" bestFit="1" customWidth="1"/>
    <col min="9" max="9" width="26.83203125" style="1" customWidth="1"/>
    <col min="10" max="10" width="30" style="1" customWidth="1"/>
    <col min="11" max="11" width="27.5" style="1" customWidth="1"/>
    <col min="12" max="12" width="15.5" style="1" hidden="1" customWidth="1"/>
    <col min="13" max="13" width="21.6640625" style="10" hidden="1" customWidth="1"/>
    <col min="14" max="14" width="11" style="1" hidden="1" customWidth="1"/>
    <col min="15" max="15" width="10.83203125" style="1" hidden="1" customWidth="1"/>
    <col min="16" max="16" width="0" style="18" hidden="1" customWidth="1"/>
    <col min="17" max="17" width="10.83203125" style="31" hidden="1" customWidth="1"/>
    <col min="18" max="16384" width="10.83203125" style="1"/>
  </cols>
  <sheetData>
    <row r="1" spans="1:18" ht="19" hidden="1" customHeight="1" x14ac:dyDescent="0.2">
      <c r="B1" s="50"/>
      <c r="C1" s="51" t="s">
        <v>32</v>
      </c>
      <c r="D1" s="52">
        <v>2.8935185185185189E-4</v>
      </c>
      <c r="F1" s="54"/>
      <c r="G1" s="55"/>
      <c r="I1" s="14" t="s">
        <v>12</v>
      </c>
      <c r="J1" s="15">
        <f>C16</f>
        <v>0.27777777777777779</v>
      </c>
      <c r="L1" s="14" t="s">
        <v>22</v>
      </c>
      <c r="M1" s="20" t="s">
        <v>386</v>
      </c>
      <c r="N1" s="21" t="s">
        <v>23</v>
      </c>
      <c r="O1" s="21" t="s">
        <v>24</v>
      </c>
      <c r="P1" s="22" t="s">
        <v>25</v>
      </c>
    </row>
    <row r="2" spans="1:18" hidden="1" x14ac:dyDescent="0.2">
      <c r="B2" s="50"/>
      <c r="C2" s="51" t="s">
        <v>32</v>
      </c>
      <c r="D2" s="52">
        <v>5.7870370370370378E-4</v>
      </c>
      <c r="F2" s="54"/>
      <c r="G2" s="55"/>
      <c r="I2" s="14" t="s">
        <v>10</v>
      </c>
      <c r="J2" s="15">
        <f>F706</f>
        <v>0.54837962962963493</v>
      </c>
      <c r="L2" s="14" t="s">
        <v>0</v>
      </c>
      <c r="M2" s="23">
        <v>26</v>
      </c>
      <c r="N2" s="23">
        <v>24</v>
      </c>
      <c r="O2" s="23">
        <v>22</v>
      </c>
      <c r="P2" s="23">
        <v>21</v>
      </c>
      <c r="R2" s="18"/>
    </row>
    <row r="3" spans="1:18" hidden="1" x14ac:dyDescent="0.2">
      <c r="B3" s="50"/>
      <c r="C3" s="51" t="s">
        <v>32</v>
      </c>
      <c r="D3" s="52">
        <v>8.6805555555555551E-4</v>
      </c>
      <c r="F3" s="54"/>
      <c r="G3" s="55"/>
      <c r="J3" s="16"/>
      <c r="L3" s="14" t="s">
        <v>1</v>
      </c>
      <c r="M3" s="23">
        <v>22</v>
      </c>
      <c r="N3" s="23">
        <v>20</v>
      </c>
      <c r="O3" s="23">
        <v>18</v>
      </c>
      <c r="P3" s="23">
        <v>17</v>
      </c>
    </row>
    <row r="4" spans="1:18" hidden="1" x14ac:dyDescent="0.2">
      <c r="B4" s="50"/>
      <c r="C4" s="51" t="s">
        <v>32</v>
      </c>
      <c r="D4" s="52">
        <v>1.1574074074074073E-3</v>
      </c>
      <c r="F4" s="54"/>
      <c r="G4" s="55"/>
      <c r="I4" s="14" t="s">
        <v>15</v>
      </c>
      <c r="J4" s="15">
        <f>C569</f>
        <v>0.43923611111111571</v>
      </c>
      <c r="L4" s="14" t="s">
        <v>26</v>
      </c>
      <c r="M4" s="23">
        <v>20</v>
      </c>
      <c r="N4" s="23">
        <v>17</v>
      </c>
      <c r="O4" s="23">
        <v>15</v>
      </c>
      <c r="P4" s="23">
        <v>12</v>
      </c>
    </row>
    <row r="5" spans="1:18" ht="16" hidden="1" customHeight="1" x14ac:dyDescent="0.2">
      <c r="B5" s="50"/>
      <c r="C5" s="51" t="s">
        <v>32</v>
      </c>
      <c r="D5" s="52">
        <v>1.4467592592592594E-3</v>
      </c>
      <c r="F5" s="54"/>
      <c r="G5" s="55"/>
      <c r="I5" s="14" t="s">
        <v>16</v>
      </c>
      <c r="J5" s="17">
        <f>F583</f>
        <v>0.48703703703704176</v>
      </c>
      <c r="L5" s="33"/>
      <c r="M5" s="83" t="s">
        <v>27</v>
      </c>
      <c r="N5" s="83"/>
      <c r="O5" s="83"/>
      <c r="P5" s="83"/>
      <c r="Q5" s="39"/>
    </row>
    <row r="6" spans="1:18" hidden="1" x14ac:dyDescent="0.2">
      <c r="B6" s="50"/>
      <c r="C6" s="51"/>
      <c r="D6" s="56"/>
      <c r="F6" s="54"/>
      <c r="G6" s="55"/>
      <c r="L6" s="28" t="s">
        <v>387</v>
      </c>
      <c r="M6" s="24"/>
      <c r="N6" s="24"/>
      <c r="O6" s="24"/>
      <c r="P6" s="24"/>
      <c r="Q6" s="40">
        <f>SUM(M6:P6)</f>
        <v>0</v>
      </c>
    </row>
    <row r="7" spans="1:18" hidden="1" x14ac:dyDescent="0.2">
      <c r="B7" s="50"/>
      <c r="C7" s="51" t="s">
        <v>33</v>
      </c>
      <c r="D7" s="52">
        <v>6.9444444444444447E-4</v>
      </c>
      <c r="F7" s="54"/>
      <c r="G7" s="55"/>
      <c r="I7" s="14" t="s">
        <v>17</v>
      </c>
      <c r="J7" s="15">
        <f>C665</f>
        <v>0.47702546296296822</v>
      </c>
      <c r="L7" s="28" t="s">
        <v>29</v>
      </c>
      <c r="M7" s="26"/>
      <c r="N7" s="26"/>
      <c r="O7" s="26"/>
      <c r="P7" s="26"/>
      <c r="Q7" s="40">
        <f>SUM(M7:P7)</f>
        <v>0</v>
      </c>
    </row>
    <row r="8" spans="1:18" hidden="1" x14ac:dyDescent="0.2">
      <c r="B8" s="50"/>
      <c r="C8" s="51" t="s">
        <v>33</v>
      </c>
      <c r="D8" s="56">
        <v>1.3888888888888889E-3</v>
      </c>
      <c r="E8" s="57"/>
      <c r="F8" s="54"/>
      <c r="G8" s="55"/>
      <c r="I8" s="14" t="s">
        <v>18</v>
      </c>
      <c r="J8" s="17">
        <f>F706</f>
        <v>0.54837962962963493</v>
      </c>
      <c r="K8" s="7"/>
      <c r="L8" s="28" t="s">
        <v>387</v>
      </c>
      <c r="M8" s="29"/>
      <c r="N8" s="29"/>
      <c r="O8" s="29"/>
      <c r="P8" s="29"/>
      <c r="Q8" s="40">
        <f>SUM(M8:P8)</f>
        <v>0</v>
      </c>
    </row>
    <row r="9" spans="1:18" hidden="1" x14ac:dyDescent="0.2">
      <c r="B9" s="50"/>
      <c r="C9" s="51" t="s">
        <v>33</v>
      </c>
      <c r="D9" s="56">
        <v>2.0833333333333333E-3</v>
      </c>
      <c r="E9" s="57"/>
      <c r="F9" s="54"/>
      <c r="G9" s="55"/>
      <c r="L9" s="34" t="s">
        <v>30</v>
      </c>
      <c r="M9" s="29"/>
      <c r="N9" s="29"/>
      <c r="O9" s="29"/>
      <c r="P9" s="29"/>
      <c r="Q9" s="40">
        <f>SUM(M9:P9)</f>
        <v>0</v>
      </c>
      <c r="R9" s="32"/>
    </row>
    <row r="10" spans="1:18" ht="16" hidden="1" customHeight="1" x14ac:dyDescent="0.2">
      <c r="B10" s="50"/>
      <c r="C10" s="58"/>
      <c r="D10" s="59"/>
      <c r="E10" s="57"/>
      <c r="F10" s="54"/>
      <c r="G10" s="55"/>
      <c r="I10" s="14" t="s">
        <v>31</v>
      </c>
      <c r="J10" s="35">
        <v>21</v>
      </c>
      <c r="K10" s="41"/>
      <c r="L10" s="33"/>
      <c r="M10" s="83" t="s">
        <v>28</v>
      </c>
      <c r="N10" s="83"/>
      <c r="O10" s="83"/>
      <c r="P10" s="83"/>
      <c r="Q10" s="39"/>
    </row>
    <row r="11" spans="1:18" hidden="1" x14ac:dyDescent="0.2">
      <c r="B11" s="50"/>
      <c r="C11" s="72" t="s">
        <v>34</v>
      </c>
      <c r="D11" s="73">
        <v>1.4467592592592594E-3</v>
      </c>
      <c r="E11" s="57"/>
      <c r="F11" s="54"/>
      <c r="G11" s="55"/>
      <c r="K11" s="41"/>
      <c r="L11" s="33">
        <v>2019</v>
      </c>
      <c r="M11" s="24"/>
      <c r="N11" s="24"/>
      <c r="O11" s="24"/>
      <c r="P11" s="24"/>
      <c r="Q11" s="40">
        <f>SUM(M11:P11)</f>
        <v>0</v>
      </c>
    </row>
    <row r="12" spans="1:18" hidden="1" x14ac:dyDescent="0.2">
      <c r="B12" s="60"/>
      <c r="C12" s="72" t="s">
        <v>35</v>
      </c>
      <c r="D12" s="73">
        <v>2.0833333333333333E-3</v>
      </c>
      <c r="E12" s="61"/>
      <c r="F12" s="62"/>
      <c r="G12" s="63"/>
      <c r="I12" s="14" t="s">
        <v>19</v>
      </c>
      <c r="J12" s="37">
        <v>0.5625</v>
      </c>
      <c r="L12" s="33">
        <v>2018</v>
      </c>
      <c r="M12" s="24"/>
      <c r="N12" s="24"/>
      <c r="O12" s="24"/>
      <c r="P12" s="24"/>
      <c r="Q12" s="40">
        <f>SUM(M12:P12)</f>
        <v>0</v>
      </c>
    </row>
    <row r="13" spans="1:18" hidden="1" x14ac:dyDescent="0.2">
      <c r="B13" s="60"/>
      <c r="C13" s="74" t="s">
        <v>21</v>
      </c>
      <c r="D13" s="64"/>
      <c r="E13" s="61"/>
      <c r="F13" s="62"/>
      <c r="G13" s="63"/>
      <c r="I13" s="14" t="s">
        <v>20</v>
      </c>
      <c r="J13" s="37">
        <v>0.56944444444444442</v>
      </c>
      <c r="M13" s="27"/>
      <c r="N13" s="27"/>
      <c r="O13" s="27"/>
      <c r="P13" s="27"/>
      <c r="Q13" s="25"/>
    </row>
    <row r="14" spans="1:18" hidden="1" x14ac:dyDescent="0.2">
      <c r="B14" s="60"/>
      <c r="C14" s="64"/>
      <c r="D14" s="64"/>
      <c r="E14" s="61"/>
      <c r="F14" s="62"/>
      <c r="G14" s="63"/>
      <c r="M14" s="27"/>
      <c r="N14" s="27"/>
      <c r="O14" s="27"/>
      <c r="P14" s="27"/>
      <c r="Q14" s="25"/>
    </row>
    <row r="15" spans="1:18" s="6" customFormat="1" ht="29" x14ac:dyDescent="0.2">
      <c r="A15" s="13" t="s">
        <v>7</v>
      </c>
      <c r="B15" s="3" t="s">
        <v>14</v>
      </c>
      <c r="C15" s="9" t="s">
        <v>2</v>
      </c>
      <c r="D15" s="9" t="s">
        <v>11</v>
      </c>
      <c r="E15" s="11" t="s">
        <v>9</v>
      </c>
      <c r="F15" s="4" t="s">
        <v>8</v>
      </c>
      <c r="G15" s="65" t="s">
        <v>13</v>
      </c>
      <c r="H15" s="1" t="s">
        <v>3</v>
      </c>
      <c r="I15" s="5" t="s">
        <v>4</v>
      </c>
      <c r="J15" s="5" t="s">
        <v>5</v>
      </c>
      <c r="K15" s="5" t="s">
        <v>6</v>
      </c>
      <c r="P15" s="19"/>
      <c r="Q15" s="30"/>
    </row>
    <row r="16" spans="1:18" x14ac:dyDescent="0.2">
      <c r="A16" s="43"/>
      <c r="B16" s="43">
        <v>1</v>
      </c>
      <c r="C16" s="44">
        <v>0.27777777777777779</v>
      </c>
      <c r="D16" s="45">
        <v>2.8935185185185189E-4</v>
      </c>
      <c r="E16" s="45">
        <v>7.2916666666666671E-2</v>
      </c>
      <c r="F16" s="66">
        <f>Table134687243[[#This Row],[Start 
Time]]+Table134687243[[#This Row],[Ride           Time]]</f>
        <v>0.35069444444444448</v>
      </c>
      <c r="G16" s="68">
        <f t="shared" ref="G16:G57" si="0">$P$4</f>
        <v>12</v>
      </c>
      <c r="H16" s="43">
        <v>238</v>
      </c>
      <c r="I16" s="1" t="str">
        <f>VLOOKUP($H16,Download!$A$2:$AB$802,3)</f>
        <v>Chip and Away</v>
      </c>
      <c r="J16" s="1" t="str">
        <f>VLOOKUP($H16,Download!$A$2:$AB$802,9)</f>
        <v>Kelly Huber</v>
      </c>
      <c r="K16" s="43" t="str">
        <f>VLOOKUP($H16,Download!$A$1:$AB$701,16)</f>
        <v>Riad Ahmed</v>
      </c>
      <c r="L16" s="12"/>
      <c r="M16" s="36"/>
    </row>
    <row r="17" spans="1:13" x14ac:dyDescent="0.2">
      <c r="A17" s="43"/>
      <c r="B17" s="43">
        <v>2</v>
      </c>
      <c r="C17" s="44">
        <f t="shared" ref="C17:C80" si="1">C16+D16</f>
        <v>0.27806712962962965</v>
      </c>
      <c r="D17" s="45">
        <v>2.8935185185185189E-4</v>
      </c>
      <c r="E17" s="45">
        <v>7.2916666666666671E-2</v>
      </c>
      <c r="F17" s="66">
        <f>Table134687243[[#This Row],[Start 
Time]]+Table134687243[[#This Row],[Ride           Time]]</f>
        <v>0.35098379629629634</v>
      </c>
      <c r="G17" s="68">
        <f t="shared" si="0"/>
        <v>12</v>
      </c>
      <c r="H17" s="43">
        <v>110</v>
      </c>
      <c r="I17" s="1" t="str">
        <f>VLOOKUP($H17,Download!$A$2:$AB$802,3)</f>
        <v>DSTV Media</v>
      </c>
      <c r="J17" s="1" t="str">
        <f>VLOOKUP($H17,Download!$A$2:$AB$802,9)</f>
        <v>Patrick Van Schoor</v>
      </c>
      <c r="K17" s="1" t="str">
        <f>VLOOKUP($H17,Download!$A$1:$AB$701,16)</f>
        <v>John De Bruyn</v>
      </c>
      <c r="L17" s="12"/>
      <c r="M17" s="36"/>
    </row>
    <row r="18" spans="1:13" x14ac:dyDescent="0.2">
      <c r="A18" s="43"/>
      <c r="B18" s="43">
        <v>3</v>
      </c>
      <c r="C18" s="44">
        <f t="shared" si="1"/>
        <v>0.27835648148148151</v>
      </c>
      <c r="D18" s="45">
        <v>2.89351851851852E-4</v>
      </c>
      <c r="E18" s="45">
        <v>7.2916666666666671E-2</v>
      </c>
      <c r="F18" s="66">
        <f>Table134687243[[#This Row],[Start 
Time]]+Table134687243[[#This Row],[Ride           Time]]</f>
        <v>0.3512731481481482</v>
      </c>
      <c r="G18" s="68">
        <f t="shared" si="0"/>
        <v>12</v>
      </c>
      <c r="H18" s="43">
        <v>310</v>
      </c>
      <c r="I18" s="1" t="str">
        <f>VLOOKUP($H18,Download!$A$2:$AB$802,3)</f>
        <v>CharlieBravo</v>
      </c>
      <c r="J18" s="1" t="str">
        <f>VLOOKUP($H18,Download!$A$2:$AB$802,9)</f>
        <v>Simon Camerer</v>
      </c>
      <c r="K18" s="1" t="str">
        <f>VLOOKUP($H18,Download!$A$1:$AB$701,16)</f>
        <v>Justin Bass</v>
      </c>
      <c r="L18" s="12"/>
      <c r="M18" s="36"/>
    </row>
    <row r="19" spans="1:13" x14ac:dyDescent="0.2">
      <c r="A19" s="43"/>
      <c r="B19" s="43">
        <v>4</v>
      </c>
      <c r="C19" s="44">
        <f t="shared" si="1"/>
        <v>0.27864583333333337</v>
      </c>
      <c r="D19" s="45">
        <v>2.89351851851852E-4</v>
      </c>
      <c r="E19" s="45">
        <v>7.2916666666666671E-2</v>
      </c>
      <c r="F19" s="66">
        <f>Table134687243[[#This Row],[Start 
Time]]+Table134687243[[#This Row],[Ride           Time]]</f>
        <v>0.35156250000000006</v>
      </c>
      <c r="G19" s="68">
        <f t="shared" si="0"/>
        <v>12</v>
      </c>
      <c r="H19" s="46">
        <v>354</v>
      </c>
      <c r="I19" s="1" t="str">
        <f>VLOOKUP($H19,Download!$A$2:$AB$802,3)</f>
        <v>Domestique</v>
      </c>
      <c r="J19" s="1" t="str">
        <f>VLOOKUP($H19,Download!$A$2:$AB$802,9)</f>
        <v>Alastair Sellick</v>
      </c>
      <c r="K19" s="1" t="str">
        <f>VLOOKUP($H19,Download!$A$1:$AB$701,16)</f>
        <v>Sam Robertson</v>
      </c>
      <c r="L19" s="12"/>
      <c r="M19" s="36"/>
    </row>
    <row r="20" spans="1:13" x14ac:dyDescent="0.2">
      <c r="A20" s="43"/>
      <c r="B20" s="43">
        <v>5</v>
      </c>
      <c r="C20" s="44">
        <f t="shared" si="1"/>
        <v>0.27893518518518523</v>
      </c>
      <c r="D20" s="45">
        <v>2.89351851851852E-4</v>
      </c>
      <c r="E20" s="45">
        <v>7.2916666666666671E-2</v>
      </c>
      <c r="F20" s="66">
        <f>Table134687243[[#This Row],[Start 
Time]]+Table134687243[[#This Row],[Ride           Time]]</f>
        <v>0.35185185185185192</v>
      </c>
      <c r="G20" s="68">
        <f t="shared" si="0"/>
        <v>12</v>
      </c>
      <c r="H20" s="46">
        <v>163</v>
      </c>
      <c r="I20" s="1" t="str">
        <f>VLOOKUP($H20,Download!$A$2:$AB$802,3)</f>
        <v>JAG Riders</v>
      </c>
      <c r="J20" s="1" t="str">
        <f>VLOOKUP($H20,Download!$A$2:$AB$802,9)</f>
        <v>Greg James</v>
      </c>
      <c r="K20" s="1" t="str">
        <f>VLOOKUP($H20,Download!$A$1:$AB$701,16)</f>
        <v>Wesley Bench-Capon</v>
      </c>
      <c r="L20" s="12"/>
      <c r="M20" s="36"/>
    </row>
    <row r="21" spans="1:13" x14ac:dyDescent="0.2">
      <c r="A21" s="43"/>
      <c r="B21" s="43">
        <v>6</v>
      </c>
      <c r="C21" s="44">
        <f t="shared" si="1"/>
        <v>0.27922453703703709</v>
      </c>
      <c r="D21" s="45">
        <v>2.89351851851852E-4</v>
      </c>
      <c r="E21" s="45">
        <v>7.2916666666666671E-2</v>
      </c>
      <c r="F21" s="66">
        <f>Table134687243[[#This Row],[Start 
Time]]+Table134687243[[#This Row],[Ride           Time]]</f>
        <v>0.35214120370370378</v>
      </c>
      <c r="G21" s="68">
        <f t="shared" si="0"/>
        <v>12</v>
      </c>
      <c r="H21" s="43">
        <v>122</v>
      </c>
      <c r="I21" s="1" t="str">
        <f>VLOOKUP($H21,Download!$A$2:$AB$802,3)</f>
        <v>STOFBERG GENETICS</v>
      </c>
      <c r="J21" s="1" t="str">
        <f>VLOOKUP($H21,Download!$A$2:$AB$802,9)</f>
        <v>Cobus Stofberg</v>
      </c>
      <c r="K21" s="1" t="str">
        <f>VLOOKUP($H21,Download!$A$1:$AB$701,16)</f>
        <v>Simon Stofberg</v>
      </c>
      <c r="L21" s="12"/>
      <c r="M21" s="36"/>
    </row>
    <row r="22" spans="1:13" x14ac:dyDescent="0.2">
      <c r="A22" s="43"/>
      <c r="B22" s="43">
        <v>7</v>
      </c>
      <c r="C22" s="44">
        <f t="shared" si="1"/>
        <v>0.27951388888888895</v>
      </c>
      <c r="D22" s="45">
        <v>2.89351851851852E-4</v>
      </c>
      <c r="E22" s="45">
        <v>7.2916666666666671E-2</v>
      </c>
      <c r="F22" s="66">
        <f>Table134687243[[#This Row],[Start 
Time]]+Table134687243[[#This Row],[Ride           Time]]</f>
        <v>0.35243055555555564</v>
      </c>
      <c r="G22" s="68">
        <f t="shared" si="0"/>
        <v>12</v>
      </c>
      <c r="H22" s="43">
        <v>126</v>
      </c>
      <c r="I22" s="1" t="str">
        <f>VLOOKUP($H22,Download!$A$2:$AB$802,3)</f>
        <v>RMHC</v>
      </c>
      <c r="J22" s="1" t="str">
        <f>VLOOKUP($H22,Download!$A$2:$AB$802,9)</f>
        <v>Geoff Wood</v>
      </c>
      <c r="K22" s="1" t="str">
        <f>VLOOKUP($H22,Download!$A$1:$AB$701,16)</f>
        <v>Matt Dickson</v>
      </c>
      <c r="L22" s="12"/>
      <c r="M22" s="36"/>
    </row>
    <row r="23" spans="1:13" x14ac:dyDescent="0.2">
      <c r="A23" s="43"/>
      <c r="B23" s="43">
        <v>8</v>
      </c>
      <c r="C23" s="44">
        <f t="shared" si="1"/>
        <v>0.27980324074074081</v>
      </c>
      <c r="D23" s="45">
        <v>2.89351851851852E-4</v>
      </c>
      <c r="E23" s="45">
        <v>7.2916666666666671E-2</v>
      </c>
      <c r="F23" s="66">
        <f>Table134687243[[#This Row],[Start 
Time]]+Table134687243[[#This Row],[Ride           Time]]</f>
        <v>0.3527199074074075</v>
      </c>
      <c r="G23" s="68">
        <f t="shared" si="0"/>
        <v>12</v>
      </c>
      <c r="H23" s="43">
        <v>141</v>
      </c>
      <c r="I23" s="1" t="str">
        <f>VLOOKUP($H23,Download!$A$2:$AB$802,3)</f>
        <v>Crawford Boys</v>
      </c>
      <c r="J23" s="1" t="str">
        <f>VLOOKUP($H23,Download!$A$2:$AB$802,9)</f>
        <v>John Cupido</v>
      </c>
      <c r="K23" s="1" t="str">
        <f>VLOOKUP($H23,Download!$A$1:$AB$701,16)</f>
        <v>Michael Williams</v>
      </c>
      <c r="L23" s="12"/>
      <c r="M23" s="36"/>
    </row>
    <row r="24" spans="1:13" x14ac:dyDescent="0.2">
      <c r="A24" s="43"/>
      <c r="B24" s="43">
        <v>9</v>
      </c>
      <c r="C24" s="44">
        <f t="shared" si="1"/>
        <v>0.28009259259259267</v>
      </c>
      <c r="D24" s="45">
        <v>2.89351851851852E-4</v>
      </c>
      <c r="E24" s="45">
        <v>7.2916666666666671E-2</v>
      </c>
      <c r="F24" s="66">
        <f>Table134687243[[#This Row],[Start 
Time]]+Table134687243[[#This Row],[Ride           Time]]</f>
        <v>0.35300925925925936</v>
      </c>
      <c r="G24" s="68">
        <f t="shared" si="0"/>
        <v>12</v>
      </c>
      <c r="H24" s="43">
        <v>146</v>
      </c>
      <c r="I24" s="1" t="str">
        <f>VLOOKUP($H24,Download!$A$2:$AB$802,3)</f>
        <v>Paddy and Gnasher</v>
      </c>
      <c r="J24" s="1" t="str">
        <f>VLOOKUP($H24,Download!$A$2:$AB$802,9)</f>
        <v>Bruce Miller</v>
      </c>
      <c r="K24" s="1" t="str">
        <f>VLOOKUP($H24,Download!$A$1:$AB$701,16)</f>
        <v>Des Nangle</v>
      </c>
      <c r="L24" s="12"/>
      <c r="M24" s="36"/>
    </row>
    <row r="25" spans="1:13" x14ac:dyDescent="0.2">
      <c r="A25" s="43"/>
      <c r="B25" s="43">
        <v>10</v>
      </c>
      <c r="C25" s="44">
        <f t="shared" si="1"/>
        <v>0.28038194444444453</v>
      </c>
      <c r="D25" s="45">
        <v>2.89351851851852E-4</v>
      </c>
      <c r="E25" s="45">
        <v>7.2916666666666671E-2</v>
      </c>
      <c r="F25" s="66">
        <f>Table134687243[[#This Row],[Start 
Time]]+Table134687243[[#This Row],[Ride           Time]]</f>
        <v>0.35329861111111122</v>
      </c>
      <c r="G25" s="68">
        <f t="shared" si="0"/>
        <v>12</v>
      </c>
      <c r="H25" s="43">
        <v>174</v>
      </c>
      <c r="I25" s="1" t="str">
        <f>VLOOKUP($H25,Download!$A$2:$AB$802,3)</f>
        <v>Meerendal Egli</v>
      </c>
      <c r="J25" s="1" t="str">
        <f>VLOOKUP($H25,Download!$A$2:$AB$802,9)</f>
        <v>Fritz Egli</v>
      </c>
      <c r="K25" s="1" t="str">
        <f>VLOOKUP($H25,Download!$A$1:$AB$701,16)</f>
        <v>Mathias Egli</v>
      </c>
      <c r="L25" s="12"/>
      <c r="M25" s="36"/>
    </row>
    <row r="26" spans="1:13" x14ac:dyDescent="0.2">
      <c r="A26" s="43"/>
      <c r="B26" s="43">
        <v>11</v>
      </c>
      <c r="C26" s="44">
        <f t="shared" si="1"/>
        <v>0.28067129629629639</v>
      </c>
      <c r="D26" s="45">
        <v>2.89351851851852E-4</v>
      </c>
      <c r="E26" s="45">
        <v>7.2916666666666671E-2</v>
      </c>
      <c r="F26" s="66">
        <f>Table134687243[[#This Row],[Start 
Time]]+Table134687243[[#This Row],[Ride           Time]]</f>
        <v>0.35358796296296308</v>
      </c>
      <c r="G26" s="68">
        <f t="shared" si="0"/>
        <v>12</v>
      </c>
      <c r="H26" s="43">
        <v>181</v>
      </c>
      <c r="I26" s="1" t="str">
        <f>VLOOKUP($H26,Download!$A$2:$AB$802,3)</f>
        <v>PedalPowerColumbia</v>
      </c>
      <c r="J26" s="1" t="str">
        <f>VLOOKUP($H26,Download!$A$2:$AB$802,9)</f>
        <v>Russell Crowder</v>
      </c>
      <c r="K26" s="1" t="str">
        <f>VLOOKUP($H26,Download!$A$1:$AB$701,16)</f>
        <v>Patrick Kennedy</v>
      </c>
      <c r="L26" s="12"/>
      <c r="M26" s="36"/>
    </row>
    <row r="27" spans="1:13" x14ac:dyDescent="0.2">
      <c r="A27" s="43"/>
      <c r="B27" s="43">
        <v>12</v>
      </c>
      <c r="C27" s="44">
        <f t="shared" si="1"/>
        <v>0.28096064814814825</v>
      </c>
      <c r="D27" s="45">
        <v>2.89351851851852E-4</v>
      </c>
      <c r="E27" s="45">
        <v>7.2916666666666671E-2</v>
      </c>
      <c r="F27" s="66">
        <f>Table134687243[[#This Row],[Start 
Time]]+Table134687243[[#This Row],[Ride           Time]]</f>
        <v>0.35387731481481494</v>
      </c>
      <c r="G27" s="68">
        <f t="shared" si="0"/>
        <v>12</v>
      </c>
      <c r="H27" s="43">
        <v>184</v>
      </c>
      <c r="I27" s="1" t="str">
        <f>VLOOKUP($H27,Download!$A$2:$AB$802,3)</f>
        <v>Odd Shapes</v>
      </c>
      <c r="J27" s="1" t="str">
        <f>VLOOKUP($H27,Download!$A$2:$AB$802,9)</f>
        <v>Nicholas Price</v>
      </c>
      <c r="K27" s="1" t="str">
        <f>VLOOKUP($H27,Download!$A$1:$AB$701,16)</f>
        <v>Marthinus Geldenhuys</v>
      </c>
      <c r="L27" s="12"/>
      <c r="M27" s="36"/>
    </row>
    <row r="28" spans="1:13" x14ac:dyDescent="0.2">
      <c r="A28" s="43"/>
      <c r="B28" s="43">
        <v>13</v>
      </c>
      <c r="C28" s="44">
        <f t="shared" si="1"/>
        <v>0.28125000000000011</v>
      </c>
      <c r="D28" s="45">
        <v>2.89351851851852E-4</v>
      </c>
      <c r="E28" s="45">
        <v>7.2916666666666671E-2</v>
      </c>
      <c r="F28" s="66">
        <f>Table134687243[[#This Row],[Start 
Time]]+Table134687243[[#This Row],[Ride           Time]]</f>
        <v>0.3541666666666668</v>
      </c>
      <c r="G28" s="68">
        <f t="shared" si="0"/>
        <v>12</v>
      </c>
      <c r="H28" s="43">
        <v>195</v>
      </c>
      <c r="I28" s="1" t="str">
        <f>VLOOKUP($H28,Download!$A$2:$AB$802,3)</f>
        <v>Sweat &amp; Gears</v>
      </c>
      <c r="J28" s="1" t="str">
        <f>VLOOKUP($H28,Download!$A$2:$AB$802,9)</f>
        <v>Rodney Mckechnie</v>
      </c>
      <c r="K28" s="1" t="str">
        <f>VLOOKUP($H28,Download!$A$1:$AB$701,16)</f>
        <v>Julien Louw</v>
      </c>
      <c r="L28" s="12"/>
      <c r="M28" s="36"/>
    </row>
    <row r="29" spans="1:13" x14ac:dyDescent="0.2">
      <c r="A29" s="43"/>
      <c r="B29" s="43">
        <v>14</v>
      </c>
      <c r="C29" s="44">
        <f t="shared" si="1"/>
        <v>0.28153935185185197</v>
      </c>
      <c r="D29" s="45">
        <v>2.89351851851852E-4</v>
      </c>
      <c r="E29" s="45">
        <v>7.2916666666666671E-2</v>
      </c>
      <c r="F29" s="66">
        <f>Table134687243[[#This Row],[Start 
Time]]+Table134687243[[#This Row],[Ride           Time]]</f>
        <v>0.35445601851851866</v>
      </c>
      <c r="G29" s="68">
        <f t="shared" si="0"/>
        <v>12</v>
      </c>
      <c r="H29" s="43">
        <v>206</v>
      </c>
      <c r="I29" s="1" t="str">
        <f>VLOOKUP($H29,Download!$A$2:$AB$802,3)</f>
        <v>Woolworths ClemenGold</v>
      </c>
      <c r="J29" s="1" t="str">
        <f>VLOOKUP($H29,Download!$A$2:$AB$802,9)</f>
        <v>Tom Murray</v>
      </c>
      <c r="K29" s="1" t="str">
        <f>VLOOKUP($H29,Download!$A$1:$AB$701,16)</f>
        <v>Vaughan Van Eden</v>
      </c>
      <c r="L29" s="12"/>
      <c r="M29" s="36"/>
    </row>
    <row r="30" spans="1:13" x14ac:dyDescent="0.2">
      <c r="A30" s="43"/>
      <c r="B30" s="43">
        <v>15</v>
      </c>
      <c r="C30" s="44">
        <f t="shared" si="1"/>
        <v>0.28182870370370383</v>
      </c>
      <c r="D30" s="45">
        <v>2.89351851851852E-4</v>
      </c>
      <c r="E30" s="45">
        <v>7.2916666666666671E-2</v>
      </c>
      <c r="F30" s="66">
        <f>Table134687243[[#This Row],[Start 
Time]]+Table134687243[[#This Row],[Ride           Time]]</f>
        <v>0.35474537037037052</v>
      </c>
      <c r="G30" s="68">
        <f t="shared" si="0"/>
        <v>12</v>
      </c>
      <c r="H30" s="43">
        <v>209</v>
      </c>
      <c r="I30" s="1" t="str">
        <f>VLOOKUP($H30,Download!$A$2:$AB$802,3)</f>
        <v>Cansa</v>
      </c>
      <c r="J30" s="1" t="str">
        <f>VLOOKUP($H30,Download!$A$2:$AB$802,9)</f>
        <v>Hanja Oosthuizen</v>
      </c>
      <c r="K30" s="1" t="str">
        <f>VLOOKUP($H30,Download!$A$1:$AB$701,16)</f>
        <v>Janine Moore</v>
      </c>
      <c r="L30" s="12"/>
      <c r="M30" s="36"/>
    </row>
    <row r="31" spans="1:13" x14ac:dyDescent="0.2">
      <c r="A31" s="43"/>
      <c r="B31" s="43">
        <v>16</v>
      </c>
      <c r="C31" s="44">
        <f t="shared" si="1"/>
        <v>0.28211805555555569</v>
      </c>
      <c r="D31" s="45">
        <v>2.89351851851852E-4</v>
      </c>
      <c r="E31" s="45">
        <v>7.2916666666666671E-2</v>
      </c>
      <c r="F31" s="66">
        <f>Table134687243[[#This Row],[Start 
Time]]+Table134687243[[#This Row],[Ride           Time]]</f>
        <v>0.35503472222222238</v>
      </c>
      <c r="G31" s="68">
        <f t="shared" si="0"/>
        <v>12</v>
      </c>
      <c r="H31" s="43">
        <v>213</v>
      </c>
      <c r="I31" s="1" t="str">
        <f>VLOOKUP($H31,Download!$A$2:$AB$802,3)</f>
        <v>Challenge Your Limits</v>
      </c>
      <c r="J31" s="1" t="str">
        <f>VLOOKUP($H31,Download!$A$2:$AB$802,9)</f>
        <v>Luk Smeyers</v>
      </c>
      <c r="K31" s="1" t="str">
        <f>VLOOKUP($H31,Download!$A$1:$AB$701,16)</f>
        <v>Sabine Votteler</v>
      </c>
      <c r="L31" s="12"/>
      <c r="M31" s="36"/>
    </row>
    <row r="32" spans="1:13" x14ac:dyDescent="0.2">
      <c r="A32" s="43"/>
      <c r="B32" s="43">
        <v>17</v>
      </c>
      <c r="C32" s="44">
        <f t="shared" si="1"/>
        <v>0.28240740740740755</v>
      </c>
      <c r="D32" s="45">
        <v>2.89351851851852E-4</v>
      </c>
      <c r="E32" s="45">
        <v>7.2916666666666671E-2</v>
      </c>
      <c r="F32" s="66">
        <f>Table134687243[[#This Row],[Start 
Time]]+Table134687243[[#This Row],[Ride           Time]]</f>
        <v>0.35532407407407424</v>
      </c>
      <c r="G32" s="68">
        <f t="shared" si="0"/>
        <v>12</v>
      </c>
      <c r="H32" s="43">
        <v>222</v>
      </c>
      <c r="I32" s="1" t="str">
        <f>VLOOKUP($H32,Download!$A$2:$AB$802,3)</f>
        <v>Grit Grinders</v>
      </c>
      <c r="J32" s="1" t="str">
        <f>VLOOKUP($H32,Download!$A$2:$AB$802,9)</f>
        <v>Faan DeSwardt</v>
      </c>
      <c r="K32" s="1" t="str">
        <f>VLOOKUP($H32,Download!$A$1:$AB$701,16)</f>
        <v>Nesia DeSwardt</v>
      </c>
      <c r="L32" s="12"/>
      <c r="M32" s="36"/>
    </row>
    <row r="33" spans="1:18" x14ac:dyDescent="0.2">
      <c r="A33" s="43"/>
      <c r="B33" s="43">
        <v>18</v>
      </c>
      <c r="C33" s="44">
        <f t="shared" si="1"/>
        <v>0.28269675925925941</v>
      </c>
      <c r="D33" s="45">
        <v>2.89351851851852E-4</v>
      </c>
      <c r="E33" s="45">
        <v>7.2916666666666671E-2</v>
      </c>
      <c r="F33" s="66">
        <f>Table134687243[[#This Row],[Start 
Time]]+Table134687243[[#This Row],[Ride           Time]]</f>
        <v>0.3556134259259261</v>
      </c>
      <c r="G33" s="68">
        <f t="shared" si="0"/>
        <v>12</v>
      </c>
      <c r="H33" s="43">
        <v>227</v>
      </c>
      <c r="I33" s="1" t="str">
        <f>VLOOKUP($H33,Download!$A$2:$AB$802,3)</f>
        <v>Cyclotrener/CR.Ciclismo</v>
      </c>
      <c r="J33" s="1" t="str">
        <f>VLOOKUP($H33,Download!$A$2:$AB$802,9)</f>
        <v>Mariana Benitez</v>
      </c>
      <c r="K33" s="1" t="str">
        <f>VLOOKUP($H33,Download!$A$1:$AB$701,16)</f>
        <v>Ana Carolina  Reppetto</v>
      </c>
      <c r="L33" s="12"/>
      <c r="M33" s="36"/>
    </row>
    <row r="34" spans="1:18" x14ac:dyDescent="0.2">
      <c r="A34" s="43"/>
      <c r="B34" s="43">
        <v>19</v>
      </c>
      <c r="C34" s="44">
        <f t="shared" si="1"/>
        <v>0.28298611111111127</v>
      </c>
      <c r="D34" s="45">
        <v>2.89351851851852E-4</v>
      </c>
      <c r="E34" s="45">
        <v>7.2916666666666671E-2</v>
      </c>
      <c r="F34" s="66">
        <f>Table134687243[[#This Row],[Start 
Time]]+Table134687243[[#This Row],[Ride           Time]]</f>
        <v>0.35590277777777796</v>
      </c>
      <c r="G34" s="68">
        <f t="shared" si="0"/>
        <v>12</v>
      </c>
      <c r="H34" s="43">
        <v>230</v>
      </c>
      <c r="I34" s="1" t="str">
        <f>VLOOKUP($H34,Download!$A$2:$AB$802,3)</f>
        <v>Astellas</v>
      </c>
      <c r="J34" s="1" t="str">
        <f>VLOOKUP($H34,Download!$A$2:$AB$802,9)</f>
        <v>Coen Van Tonder</v>
      </c>
      <c r="K34" s="1" t="str">
        <f>VLOOKUP($H34,Download!$A$1:$AB$701,16)</f>
        <v>Lelanie Loubser</v>
      </c>
      <c r="L34" s="12"/>
      <c r="M34" s="36"/>
    </row>
    <row r="35" spans="1:18" x14ac:dyDescent="0.2">
      <c r="A35" s="43"/>
      <c r="B35" s="43">
        <v>20</v>
      </c>
      <c r="C35" s="44">
        <f t="shared" si="1"/>
        <v>0.28327546296296313</v>
      </c>
      <c r="D35" s="45">
        <v>2.89351851851852E-4</v>
      </c>
      <c r="E35" s="45">
        <v>7.2916666666666671E-2</v>
      </c>
      <c r="F35" s="66">
        <f>Table134687243[[#This Row],[Start 
Time]]+Table134687243[[#This Row],[Ride           Time]]</f>
        <v>0.35619212962962982</v>
      </c>
      <c r="G35" s="68">
        <f t="shared" si="0"/>
        <v>12</v>
      </c>
      <c r="H35" s="43">
        <v>194</v>
      </c>
      <c r="I35" s="1" t="str">
        <f>VLOOKUP($H35,Download!$A$2:$AB$802,3)</f>
        <v>OAKHEART</v>
      </c>
      <c r="J35" s="1" t="str">
        <f>VLOOKUP($H35,Download!$A$2:$AB$802,9)</f>
        <v>Marius Hurter</v>
      </c>
      <c r="K35" s="1" t="str">
        <f>VLOOKUP($H35,Download!$A$1:$AB$701,16)</f>
        <v>Adele Niemand</v>
      </c>
      <c r="L35" s="12"/>
      <c r="M35" s="36"/>
    </row>
    <row r="36" spans="1:18" x14ac:dyDescent="0.2">
      <c r="A36" s="43"/>
      <c r="B36" s="43">
        <v>21</v>
      </c>
      <c r="C36" s="44">
        <f t="shared" si="1"/>
        <v>0.28356481481481499</v>
      </c>
      <c r="D36" s="45">
        <v>2.89351851851852E-4</v>
      </c>
      <c r="E36" s="45">
        <v>7.2916666666666671E-2</v>
      </c>
      <c r="F36" s="66">
        <f>Table134687243[[#This Row],[Start 
Time]]+Table134687243[[#This Row],[Ride           Time]]</f>
        <v>0.35648148148148168</v>
      </c>
      <c r="G36" s="68">
        <f t="shared" si="0"/>
        <v>12</v>
      </c>
      <c r="H36" s="43">
        <v>237</v>
      </c>
      <c r="I36" s="1" t="str">
        <f>VLOOKUP($H36,Download!$A$2:$AB$802,3)</f>
        <v>Shifty &amp; Anchor</v>
      </c>
      <c r="J36" s="1" t="str">
        <f>VLOOKUP($H36,Download!$A$2:$AB$802,9)</f>
        <v>Melanie Knowles</v>
      </c>
      <c r="K36" s="1" t="str">
        <f>VLOOKUP($H36,Download!$A$1:$AB$701,16)</f>
        <v>Rod Knowles</v>
      </c>
      <c r="L36" s="12"/>
      <c r="M36" s="36"/>
    </row>
    <row r="37" spans="1:18" x14ac:dyDescent="0.2">
      <c r="A37" s="43"/>
      <c r="B37" s="43">
        <v>22</v>
      </c>
      <c r="C37" s="44">
        <f t="shared" si="1"/>
        <v>0.28385416666666685</v>
      </c>
      <c r="D37" s="45">
        <v>2.89351851851852E-4</v>
      </c>
      <c r="E37" s="45">
        <v>7.2916666666666671E-2</v>
      </c>
      <c r="F37" s="66">
        <f>Table134687243[[#This Row],[Start 
Time]]+Table134687243[[#This Row],[Ride           Time]]</f>
        <v>0.35677083333333354</v>
      </c>
      <c r="G37" s="68">
        <f t="shared" si="0"/>
        <v>12</v>
      </c>
      <c r="H37" s="43">
        <v>243</v>
      </c>
      <c r="I37" s="1" t="str">
        <f>VLOOKUP($H37,Download!$A$2:$AB$802,3)</f>
        <v>Just Go</v>
      </c>
      <c r="J37" s="1" t="str">
        <f>VLOOKUP($H37,Download!$A$2:$AB$802,9)</f>
        <v>Sue Lategan</v>
      </c>
      <c r="K37" s="1" t="str">
        <f>VLOOKUP($H37,Download!$A$1:$AB$701,16)</f>
        <v>Ivan Kruger</v>
      </c>
      <c r="L37" s="12"/>
      <c r="M37" s="36"/>
    </row>
    <row r="38" spans="1:18" x14ac:dyDescent="0.2">
      <c r="A38" s="43"/>
      <c r="B38" s="43">
        <v>23</v>
      </c>
      <c r="C38" s="44">
        <f t="shared" si="1"/>
        <v>0.28414351851851871</v>
      </c>
      <c r="D38" s="45">
        <v>2.89351851851852E-4</v>
      </c>
      <c r="E38" s="45">
        <v>7.2916666666666671E-2</v>
      </c>
      <c r="F38" s="66">
        <f>Table134687243[[#This Row],[Start 
Time]]+Table134687243[[#This Row],[Ride           Time]]</f>
        <v>0.3570601851851854</v>
      </c>
      <c r="G38" s="68">
        <f t="shared" si="0"/>
        <v>12</v>
      </c>
      <c r="H38" s="43">
        <v>248</v>
      </c>
      <c r="I38" s="1" t="str">
        <f>VLOOKUP($H38,Download!$A$2:$AB$802,3)</f>
        <v>gommerbiker</v>
      </c>
      <c r="J38" s="1" t="str">
        <f>VLOOKUP($H38,Download!$A$2:$AB$802,9)</f>
        <v>Hugo Stettler</v>
      </c>
      <c r="K38" s="1" t="str">
        <f>VLOOKUP($H38,Download!$A$1:$AB$701,16)</f>
        <v>Damian Henzi</v>
      </c>
      <c r="L38" s="12"/>
      <c r="M38" s="36"/>
      <c r="R38" s="18"/>
    </row>
    <row r="39" spans="1:18" x14ac:dyDescent="0.2">
      <c r="A39" s="43"/>
      <c r="B39" s="43">
        <v>24</v>
      </c>
      <c r="C39" s="44">
        <f t="shared" si="1"/>
        <v>0.28443287037037057</v>
      </c>
      <c r="D39" s="45">
        <v>2.89351851851852E-4</v>
      </c>
      <c r="E39" s="45">
        <v>7.2916666666666671E-2</v>
      </c>
      <c r="F39" s="66">
        <f>Table134687243[[#This Row],[Start 
Time]]+Table134687243[[#This Row],[Ride           Time]]</f>
        <v>0.35734953703703726</v>
      </c>
      <c r="G39" s="68">
        <f t="shared" si="0"/>
        <v>12</v>
      </c>
      <c r="H39" s="43">
        <v>259</v>
      </c>
      <c r="I39" s="1" t="str">
        <f>VLOOKUP($H39,Download!$A$2:$AB$802,3)</f>
        <v>Du Toitskloof Wines</v>
      </c>
      <c r="J39" s="1" t="str">
        <f>VLOOKUP($H39,Download!$A$2:$AB$802,9)</f>
        <v>Johan De Wet</v>
      </c>
      <c r="K39" s="1" t="str">
        <f>VLOOKUP($H39,Download!$A$1:$AB$701,16)</f>
        <v>Robert Kitching</v>
      </c>
      <c r="L39" s="12"/>
      <c r="M39" s="36"/>
    </row>
    <row r="40" spans="1:18" x14ac:dyDescent="0.2">
      <c r="A40" s="43"/>
      <c r="B40" s="43">
        <v>25</v>
      </c>
      <c r="C40" s="44">
        <f t="shared" si="1"/>
        <v>0.28472222222222243</v>
      </c>
      <c r="D40" s="45">
        <v>2.89351851851852E-4</v>
      </c>
      <c r="E40" s="45">
        <v>7.2916666666666671E-2</v>
      </c>
      <c r="F40" s="66">
        <f>Table134687243[[#This Row],[Start 
Time]]+Table134687243[[#This Row],[Ride           Time]]</f>
        <v>0.35763888888888912</v>
      </c>
      <c r="G40" s="68">
        <f t="shared" si="0"/>
        <v>12</v>
      </c>
      <c r="H40" s="43">
        <v>266</v>
      </c>
      <c r="I40" s="1" t="str">
        <f>VLOOKUP($H40,Download!$A$2:$AB$802,3)</f>
        <v>Mudnite Masters</v>
      </c>
      <c r="J40" s="1" t="str">
        <f>VLOOKUP($H40,Download!$A$2:$AB$802,9)</f>
        <v>Francois Vd Merwe</v>
      </c>
      <c r="K40" s="1" t="str">
        <f>VLOOKUP($H40,Download!$A$1:$AB$701,16)</f>
        <v>Douwe Vellema</v>
      </c>
      <c r="L40" s="12"/>
      <c r="M40" s="36"/>
    </row>
    <row r="41" spans="1:18" x14ac:dyDescent="0.2">
      <c r="A41" s="43"/>
      <c r="B41" s="43">
        <v>26</v>
      </c>
      <c r="C41" s="44">
        <f t="shared" si="1"/>
        <v>0.28501157407407429</v>
      </c>
      <c r="D41" s="45">
        <v>2.89351851851852E-4</v>
      </c>
      <c r="E41" s="45">
        <v>7.2916666666666671E-2</v>
      </c>
      <c r="F41" s="66">
        <f>Table134687243[[#This Row],[Start 
Time]]+Table134687243[[#This Row],[Ride           Time]]</f>
        <v>0.35792824074074098</v>
      </c>
      <c r="G41" s="68">
        <f t="shared" si="0"/>
        <v>12</v>
      </c>
      <c r="H41" s="43">
        <v>447</v>
      </c>
      <c r="I41" s="1" t="str">
        <f>VLOOKUP($H41,Download!$A$2:$AB$802,3)</f>
        <v>RELAXED</v>
      </c>
      <c r="J41" s="1" t="str">
        <f>VLOOKUP($H41,Download!$A$2:$AB$802,9)</f>
        <v>Ewert Small</v>
      </c>
      <c r="K41" s="1" t="str">
        <f>VLOOKUP($H41,Download!$A$1:$AB$701,16)</f>
        <v>Marius Pratz</v>
      </c>
      <c r="L41" s="12"/>
      <c r="M41" s="36"/>
    </row>
    <row r="42" spans="1:18" x14ac:dyDescent="0.2">
      <c r="A42" s="43"/>
      <c r="B42" s="43">
        <v>27</v>
      </c>
      <c r="C42" s="44">
        <f t="shared" si="1"/>
        <v>0.28530092592592615</v>
      </c>
      <c r="D42" s="45">
        <v>2.89351851851852E-4</v>
      </c>
      <c r="E42" s="45">
        <v>7.2916666666666671E-2</v>
      </c>
      <c r="F42" s="66">
        <f>Table134687243[[#This Row],[Start 
Time]]+Table134687243[[#This Row],[Ride           Time]]</f>
        <v>0.35821759259259284</v>
      </c>
      <c r="G42" s="68">
        <f t="shared" si="0"/>
        <v>12</v>
      </c>
      <c r="H42" s="43">
        <v>283</v>
      </c>
      <c r="I42" s="1" t="str">
        <f>VLOOKUP($H42,Download!$A$2:$AB$802,3)</f>
        <v>2Reinos Tbelles</v>
      </c>
      <c r="J42" s="1" t="str">
        <f>VLOOKUP($H42,Download!$A$2:$AB$802,9)</f>
        <v>Francisco Sanchez - Campins Pello</v>
      </c>
      <c r="K42" s="1" t="str">
        <f>VLOOKUP($H42,Download!$A$1:$AB$701,16)</f>
        <v>Gregorio Hita Villaplana</v>
      </c>
      <c r="L42" s="12"/>
      <c r="M42" s="36"/>
    </row>
    <row r="43" spans="1:18" x14ac:dyDescent="0.2">
      <c r="A43" s="43"/>
      <c r="B43" s="43">
        <v>28</v>
      </c>
      <c r="C43" s="44">
        <f t="shared" si="1"/>
        <v>0.28559027777777801</v>
      </c>
      <c r="D43" s="45">
        <v>2.89351851851852E-4</v>
      </c>
      <c r="E43" s="45">
        <v>7.2916666666666671E-2</v>
      </c>
      <c r="F43" s="66">
        <f>Table134687243[[#This Row],[Start 
Time]]+Table134687243[[#This Row],[Ride           Time]]</f>
        <v>0.3585069444444447</v>
      </c>
      <c r="G43" s="68">
        <f t="shared" si="0"/>
        <v>12</v>
      </c>
      <c r="H43" s="43">
        <v>298</v>
      </c>
      <c r="I43" s="1" t="str">
        <f>VLOOKUP($H43,Download!$A$2:$AB$802,3)</f>
        <v>STARSKY &amp; HUTCH</v>
      </c>
      <c r="J43" s="1" t="str">
        <f>VLOOKUP($H43,Download!$A$2:$AB$802,9)</f>
        <v>Carel Hoffman</v>
      </c>
      <c r="K43" s="1" t="str">
        <f>VLOOKUP($H43,Download!$A$1:$AB$701,16)</f>
        <v>Abrie Stone</v>
      </c>
      <c r="L43" s="12"/>
      <c r="M43" s="36"/>
    </row>
    <row r="44" spans="1:18" x14ac:dyDescent="0.2">
      <c r="A44" s="43"/>
      <c r="B44" s="43">
        <v>29</v>
      </c>
      <c r="C44" s="44">
        <f t="shared" si="1"/>
        <v>0.28587962962962987</v>
      </c>
      <c r="D44" s="45">
        <v>2.89351851851852E-4</v>
      </c>
      <c r="E44" s="45">
        <v>7.2916666666666671E-2</v>
      </c>
      <c r="F44" s="66">
        <f>Table134687243[[#This Row],[Start 
Time]]+Table134687243[[#This Row],[Ride           Time]]</f>
        <v>0.35879629629629656</v>
      </c>
      <c r="G44" s="68">
        <f t="shared" si="0"/>
        <v>12</v>
      </c>
      <c r="H44" s="43">
        <v>306</v>
      </c>
      <c r="I44" s="1" t="str">
        <f>VLOOKUP($H44,Download!$A$2:$AB$802,3)</f>
        <v>Against All Odds</v>
      </c>
      <c r="J44" s="1" t="str">
        <f>VLOOKUP($H44,Download!$A$2:$AB$802,9)</f>
        <v>Rinus Beukes</v>
      </c>
      <c r="K44" s="1" t="str">
        <f>VLOOKUP($H44,Download!$A$1:$AB$701,16)</f>
        <v>Heine Matthee</v>
      </c>
      <c r="L44" s="12"/>
      <c r="M44" s="36"/>
    </row>
    <row r="45" spans="1:18" x14ac:dyDescent="0.2">
      <c r="A45" s="43"/>
      <c r="B45" s="43">
        <v>30</v>
      </c>
      <c r="C45" s="44">
        <f t="shared" si="1"/>
        <v>0.28616898148148173</v>
      </c>
      <c r="D45" s="45">
        <v>2.89351851851852E-4</v>
      </c>
      <c r="E45" s="45">
        <v>7.2916666666666671E-2</v>
      </c>
      <c r="F45" s="66">
        <f>Table134687243[[#This Row],[Start 
Time]]+Table134687243[[#This Row],[Ride           Time]]</f>
        <v>0.35908564814814842</v>
      </c>
      <c r="G45" s="68">
        <f t="shared" si="0"/>
        <v>12</v>
      </c>
      <c r="H45" s="43">
        <v>382</v>
      </c>
      <c r="I45" s="1" t="str">
        <f>VLOOKUP($H45,Download!$A$2:$AB$802,3)</f>
        <v>No Illusions of Grandeur</v>
      </c>
      <c r="J45" s="1" t="str">
        <f>VLOOKUP($H45,Download!$A$2:$AB$802,9)</f>
        <v>John Bennett</v>
      </c>
      <c r="K45" s="1" t="str">
        <f>VLOOKUP($H45,Download!$A$1:$AB$701,16)</f>
        <v>Nathan Bokwe</v>
      </c>
      <c r="L45" s="12"/>
      <c r="M45" s="36"/>
      <c r="P45" s="1"/>
      <c r="Q45" s="1"/>
    </row>
    <row r="46" spans="1:18" x14ac:dyDescent="0.2">
      <c r="A46" s="43"/>
      <c r="B46" s="43">
        <v>31</v>
      </c>
      <c r="C46" s="44">
        <f t="shared" si="1"/>
        <v>0.28645833333333359</v>
      </c>
      <c r="D46" s="45">
        <v>2.89351851851852E-4</v>
      </c>
      <c r="E46" s="45">
        <v>7.2916666666666671E-2</v>
      </c>
      <c r="F46" s="66">
        <f>Table134687243[[#This Row],[Start 
Time]]+Table134687243[[#This Row],[Ride           Time]]</f>
        <v>0.35937500000000028</v>
      </c>
      <c r="G46" s="68">
        <f t="shared" si="0"/>
        <v>12</v>
      </c>
      <c r="H46" s="43">
        <v>388</v>
      </c>
      <c r="I46" s="1" t="str">
        <f>VLOOKUP($H46,Download!$A$2:$AB$802,3)</f>
        <v>CANSA HEROES</v>
      </c>
      <c r="J46" s="1" t="str">
        <f>VLOOKUP($H46,Download!$A$2:$AB$802,9)</f>
        <v>Jacques Lotriet</v>
      </c>
      <c r="K46" s="1" t="str">
        <f>VLOOKUP($H46,Download!$A$1:$AB$701,16)</f>
        <v>Schalk Van Der Merwe</v>
      </c>
      <c r="L46" s="12"/>
      <c r="M46" s="36"/>
      <c r="P46" s="1"/>
      <c r="Q46" s="1"/>
    </row>
    <row r="47" spans="1:18" x14ac:dyDescent="0.2">
      <c r="A47" s="43"/>
      <c r="B47" s="43">
        <v>32</v>
      </c>
      <c r="C47" s="44">
        <f t="shared" si="1"/>
        <v>0.28674768518518545</v>
      </c>
      <c r="D47" s="45">
        <v>2.89351851851852E-4</v>
      </c>
      <c r="E47" s="45">
        <v>7.2916666666666671E-2</v>
      </c>
      <c r="F47" s="66">
        <f>Table134687243[[#This Row],[Start 
Time]]+Table134687243[[#This Row],[Ride           Time]]</f>
        <v>0.35966435185185214</v>
      </c>
      <c r="G47" s="68">
        <f t="shared" si="0"/>
        <v>12</v>
      </c>
      <c r="H47" s="43">
        <v>392</v>
      </c>
      <c r="I47" s="1" t="str">
        <f>VLOOKUP($H47,Download!$A$2:$AB$802,3)</f>
        <v>Hammer &amp; Nail</v>
      </c>
      <c r="J47" s="1" t="str">
        <f>VLOOKUP($H47,Download!$A$2:$AB$802,9)</f>
        <v>Danie Smit</v>
      </c>
      <c r="K47" s="1" t="str">
        <f>VLOOKUP($H47,Download!$A$1:$AB$701,16)</f>
        <v>Duncan Brown</v>
      </c>
      <c r="L47" s="12"/>
      <c r="M47" s="36"/>
      <c r="P47" s="1"/>
      <c r="Q47" s="1"/>
    </row>
    <row r="48" spans="1:18" x14ac:dyDescent="0.2">
      <c r="A48" s="43"/>
      <c r="B48" s="43">
        <v>33</v>
      </c>
      <c r="C48" s="44">
        <f t="shared" si="1"/>
        <v>0.28703703703703731</v>
      </c>
      <c r="D48" s="45">
        <v>2.89351851851852E-4</v>
      </c>
      <c r="E48" s="45">
        <v>7.2916666666666671E-2</v>
      </c>
      <c r="F48" s="66">
        <f>Table134687243[[#This Row],[Start 
Time]]+Table134687243[[#This Row],[Ride           Time]]</f>
        <v>0.359953703703704</v>
      </c>
      <c r="G48" s="68">
        <f t="shared" si="0"/>
        <v>12</v>
      </c>
      <c r="H48" s="43">
        <v>395</v>
      </c>
      <c r="I48" s="1" t="str">
        <f>VLOOKUP($H48,Download!$A$2:$AB$802,3)</f>
        <v>CALA BANDIDA CYCLING 3</v>
      </c>
      <c r="J48" s="1" t="str">
        <f>VLOOKUP($H48,Download!$A$2:$AB$802,9)</f>
        <v>Carlos Moragues puga</v>
      </c>
      <c r="K48" s="1" t="str">
        <f>VLOOKUP($H48,Download!$A$1:$AB$701,16)</f>
        <v>Juan Francisco Pastor Gil</v>
      </c>
      <c r="L48" s="12"/>
      <c r="M48" s="36"/>
      <c r="P48" s="1"/>
      <c r="Q48" s="1"/>
    </row>
    <row r="49" spans="1:17" x14ac:dyDescent="0.2">
      <c r="A49" s="43"/>
      <c r="B49" s="43">
        <v>34</v>
      </c>
      <c r="C49" s="44">
        <f t="shared" si="1"/>
        <v>0.28732638888888917</v>
      </c>
      <c r="D49" s="45">
        <v>2.89351851851852E-4</v>
      </c>
      <c r="E49" s="45">
        <v>7.2916666666666671E-2</v>
      </c>
      <c r="F49" s="66">
        <f>Table134687243[[#This Row],[Start 
Time]]+Table134687243[[#This Row],[Ride           Time]]</f>
        <v>0.36024305555555586</v>
      </c>
      <c r="G49" s="68">
        <f t="shared" si="0"/>
        <v>12</v>
      </c>
      <c r="H49" s="43">
        <v>396</v>
      </c>
      <c r="I49" s="1" t="str">
        <f>VLOOKUP($H49,Download!$A$2:$AB$802,3)</f>
        <v>CALA BANDIDA CYCLING 1</v>
      </c>
      <c r="J49" s="1" t="str">
        <f>VLOOKUP($H49,Download!$A$2:$AB$802,9)</f>
        <v>Lucas Gisbert Vives</v>
      </c>
      <c r="K49" s="1" t="str">
        <f>VLOOKUP($H49,Download!$A$1:$AB$701,16)</f>
        <v>Stephan Fremeijer Pronk</v>
      </c>
      <c r="L49" s="12"/>
      <c r="M49" s="36"/>
      <c r="N49" s="2"/>
      <c r="P49" s="1"/>
      <c r="Q49" s="1"/>
    </row>
    <row r="50" spans="1:17" x14ac:dyDescent="0.2">
      <c r="A50" s="43"/>
      <c r="B50" s="43">
        <v>35</v>
      </c>
      <c r="C50" s="44">
        <f t="shared" si="1"/>
        <v>0.28761574074074103</v>
      </c>
      <c r="D50" s="45">
        <v>2.89351851851852E-4</v>
      </c>
      <c r="E50" s="45">
        <v>7.2916666666666671E-2</v>
      </c>
      <c r="F50" s="66">
        <f>Table134687243[[#This Row],[Start 
Time]]+Table134687243[[#This Row],[Ride           Time]]</f>
        <v>0.36053240740740772</v>
      </c>
      <c r="G50" s="68">
        <f t="shared" si="0"/>
        <v>12</v>
      </c>
      <c r="H50" s="43">
        <v>397</v>
      </c>
      <c r="I50" s="1" t="str">
        <f>VLOOKUP($H50,Download!$A$2:$AB$802,3)</f>
        <v>Cala Bandida Cycling 2</v>
      </c>
      <c r="J50" s="1" t="str">
        <f>VLOOKUP($H50,Download!$A$2:$AB$802,9)</f>
        <v>Victor Lopez Caselles</v>
      </c>
      <c r="K50" s="1" t="str">
        <f>VLOOKUP($H50,Download!$A$1:$AB$701,16)</f>
        <v>Pedro Castelló Caballero</v>
      </c>
      <c r="L50" s="12"/>
      <c r="M50" s="36"/>
      <c r="N50" s="2"/>
      <c r="P50" s="1"/>
      <c r="Q50" s="1"/>
    </row>
    <row r="51" spans="1:17" x14ac:dyDescent="0.2">
      <c r="A51" s="43"/>
      <c r="B51" s="43">
        <v>36</v>
      </c>
      <c r="C51" s="44">
        <f t="shared" si="1"/>
        <v>0.28790509259259289</v>
      </c>
      <c r="D51" s="45">
        <v>2.89351851851852E-4</v>
      </c>
      <c r="E51" s="45">
        <v>7.2916666666666671E-2</v>
      </c>
      <c r="F51" s="66">
        <f>Table134687243[[#This Row],[Start 
Time]]+Table134687243[[#This Row],[Ride           Time]]</f>
        <v>0.36082175925925958</v>
      </c>
      <c r="G51" s="68">
        <f t="shared" si="0"/>
        <v>12</v>
      </c>
      <c r="H51" s="43">
        <v>420</v>
      </c>
      <c r="I51" s="1" t="str">
        <f>VLOOKUP($H51,Download!$A$2:$AB$802,3)</f>
        <v>Allcot Group</v>
      </c>
      <c r="J51" s="1" t="str">
        <f>VLOOKUP($H51,Download!$A$2:$AB$802,9)</f>
        <v>Gonzalo de Benito</v>
      </c>
      <c r="K51" s="1" t="str">
        <f>VLOOKUP($H51,Download!$A$1:$AB$701,16)</f>
        <v>Miguel Martinez Lozano</v>
      </c>
      <c r="L51" s="12"/>
      <c r="M51" s="36"/>
      <c r="N51" s="2"/>
      <c r="P51" s="1"/>
      <c r="Q51" s="1"/>
    </row>
    <row r="52" spans="1:17" x14ac:dyDescent="0.2">
      <c r="A52" s="43"/>
      <c r="B52" s="43">
        <v>37</v>
      </c>
      <c r="C52" s="44">
        <f t="shared" si="1"/>
        <v>0.28819444444444475</v>
      </c>
      <c r="D52" s="45">
        <v>2.89351851851852E-4</v>
      </c>
      <c r="E52" s="45">
        <v>7.2916666666666671E-2</v>
      </c>
      <c r="F52" s="66">
        <f>Table134687243[[#This Row],[Start 
Time]]+Table134687243[[#This Row],[Ride           Time]]</f>
        <v>0.36111111111111144</v>
      </c>
      <c r="G52" s="68">
        <f t="shared" si="0"/>
        <v>12</v>
      </c>
      <c r="H52" s="43">
        <v>461</v>
      </c>
      <c r="I52" s="1" t="str">
        <f>VLOOKUP($H52,Download!$A$2:$AB$802,3)</f>
        <v>Legend’chx</v>
      </c>
      <c r="J52" s="1" t="str">
        <f>VLOOKUP($H52,Download!$A$2:$AB$802,9)</f>
        <v>Christophe Villemin</v>
      </c>
      <c r="K52" s="1" t="str">
        <f>VLOOKUP($H52,Download!$A$1:$AB$701,16)</f>
        <v>Florentin Matteudi</v>
      </c>
      <c r="L52" s="12"/>
      <c r="M52" s="36"/>
      <c r="N52" s="2"/>
      <c r="P52" s="1"/>
      <c r="Q52" s="1"/>
    </row>
    <row r="53" spans="1:17" x14ac:dyDescent="0.2">
      <c r="A53" s="43"/>
      <c r="B53" s="43">
        <v>38</v>
      </c>
      <c r="C53" s="44">
        <f t="shared" si="1"/>
        <v>0.28848379629629661</v>
      </c>
      <c r="D53" s="45">
        <v>2.89351851851852E-4</v>
      </c>
      <c r="E53" s="45">
        <v>7.2916666666666671E-2</v>
      </c>
      <c r="F53" s="66">
        <f>Table134687243[[#This Row],[Start 
Time]]+Table134687243[[#This Row],[Ride           Time]]</f>
        <v>0.3614004629629633</v>
      </c>
      <c r="G53" s="68">
        <f t="shared" si="0"/>
        <v>12</v>
      </c>
      <c r="H53" s="43">
        <v>109</v>
      </c>
      <c r="I53" s="1" t="str">
        <f>VLOOKUP($H53,Download!$A$2:$AB$802,3)</f>
        <v xml:space="preserve">Globeflight </v>
      </c>
      <c r="J53" s="1" t="str">
        <f>VLOOKUP($H53,Download!$A$2:$AB$802,9)</f>
        <v>Henning Blaauw</v>
      </c>
      <c r="K53" s="1" t="str">
        <f>VLOOKUP($H53,Download!$A$1:$AB$701,16)</f>
        <v>Johan Marais</v>
      </c>
      <c r="L53" s="12"/>
      <c r="M53" s="36"/>
      <c r="N53" s="2"/>
      <c r="P53" s="1"/>
      <c r="Q53" s="1"/>
    </row>
    <row r="54" spans="1:17" x14ac:dyDescent="0.2">
      <c r="A54" s="43"/>
      <c r="B54" s="43">
        <v>39</v>
      </c>
      <c r="C54" s="44">
        <f t="shared" si="1"/>
        <v>0.28877314814814847</v>
      </c>
      <c r="D54" s="45">
        <v>2.89351851851852E-4</v>
      </c>
      <c r="E54" s="45">
        <v>7.2916666666666671E-2</v>
      </c>
      <c r="F54" s="66">
        <f>Table134687243[[#This Row],[Start 
Time]]+Table134687243[[#This Row],[Ride           Time]]</f>
        <v>0.36168981481481516</v>
      </c>
      <c r="G54" s="68">
        <f t="shared" si="0"/>
        <v>12</v>
      </c>
      <c r="H54" s="43">
        <v>143</v>
      </c>
      <c r="I54" s="1" t="str">
        <f>VLOOKUP($H54,Download!$A$2:$AB$802,3)</f>
        <v>Investec Songo Social</v>
      </c>
      <c r="J54" s="1" t="str">
        <f>VLOOKUP($H54,Download!$A$2:$AB$802,9)</f>
        <v>Leon Jacobs</v>
      </c>
      <c r="K54" s="1" t="str">
        <f>VLOOKUP($H54,Download!$A$1:$AB$701,16)</f>
        <v>Gary Raath</v>
      </c>
      <c r="L54" s="12"/>
      <c r="M54" s="36"/>
      <c r="N54" s="2"/>
      <c r="P54" s="1"/>
      <c r="Q54" s="1"/>
    </row>
    <row r="55" spans="1:17" x14ac:dyDescent="0.2">
      <c r="A55" s="43"/>
      <c r="B55" s="43">
        <v>40</v>
      </c>
      <c r="C55" s="44">
        <f t="shared" si="1"/>
        <v>0.28906250000000033</v>
      </c>
      <c r="D55" s="45">
        <v>2.89351851851852E-4</v>
      </c>
      <c r="E55" s="45">
        <v>7.2916666666666671E-2</v>
      </c>
      <c r="F55" s="66">
        <f>Table134687243[[#This Row],[Start 
Time]]+Table134687243[[#This Row],[Ride           Time]]</f>
        <v>0.36197916666666702</v>
      </c>
      <c r="G55" s="68">
        <f t="shared" si="0"/>
        <v>12</v>
      </c>
      <c r="H55" s="43">
        <v>561</v>
      </c>
      <c r="I55" s="1" t="str">
        <f>VLOOKUP($H55,Download!$A$2:$AB$802,3)</f>
        <v>Akason Group</v>
      </c>
      <c r="J55" s="1" t="str">
        <f>VLOOKUP($H55,Download!$A$2:$AB$802,9)</f>
        <v>Stefan Akason</v>
      </c>
      <c r="K55" s="1" t="str">
        <f>VLOOKUP($H55,Download!$A$1:$AB$701,16)</f>
        <v>Ingi Mar Helgason</v>
      </c>
      <c r="L55" s="12"/>
      <c r="M55" s="36"/>
      <c r="N55" s="38"/>
      <c r="P55" s="1"/>
      <c r="Q55" s="1"/>
    </row>
    <row r="56" spans="1:17" x14ac:dyDescent="0.2">
      <c r="A56" s="43"/>
      <c r="B56" s="43">
        <v>41</v>
      </c>
      <c r="C56" s="44">
        <f t="shared" si="1"/>
        <v>0.28935185185185219</v>
      </c>
      <c r="D56" s="45">
        <v>2.89351851851852E-4</v>
      </c>
      <c r="E56" s="45">
        <v>7.2916666666666671E-2</v>
      </c>
      <c r="F56" s="66">
        <f>Table134687243[[#This Row],[Start 
Time]]+Table134687243[[#This Row],[Ride           Time]]</f>
        <v>0.36226851851851888</v>
      </c>
      <c r="G56" s="68">
        <f t="shared" si="0"/>
        <v>12</v>
      </c>
      <c r="H56" s="43">
        <v>590</v>
      </c>
      <c r="I56" s="1" t="str">
        <f>VLOOKUP($H56,Download!$A$2:$AB$802,3)</f>
        <v>Cris Cancer 1</v>
      </c>
      <c r="J56" s="1" t="str">
        <f>VLOOKUP($H56,Download!$A$2:$AB$802,9)</f>
        <v>Juan Alfonso Ramos Jimenez</v>
      </c>
      <c r="K56" s="1" t="str">
        <f>VLOOKUP($H56,Download!$A$1:$AB$701,16)</f>
        <v>Manuel Fernández Zárate</v>
      </c>
      <c r="L56" s="12"/>
      <c r="M56" s="36"/>
      <c r="P56" s="1"/>
      <c r="Q56" s="1"/>
    </row>
    <row r="57" spans="1:17" x14ac:dyDescent="0.2">
      <c r="A57" s="43"/>
      <c r="B57" s="43">
        <v>42</v>
      </c>
      <c r="C57" s="44">
        <f t="shared" si="1"/>
        <v>0.28964120370370405</v>
      </c>
      <c r="D57" s="45">
        <v>2.89351851851852E-4</v>
      </c>
      <c r="E57" s="45">
        <v>7.2916666666666671E-2</v>
      </c>
      <c r="F57" s="66">
        <f>Table134687243[[#This Row],[Start 
Time]]+Table134687243[[#This Row],[Ride           Time]]</f>
        <v>0.36255787037037074</v>
      </c>
      <c r="G57" s="68">
        <f t="shared" si="0"/>
        <v>12</v>
      </c>
      <c r="H57" s="43">
        <v>618</v>
      </c>
      <c r="I57" s="1" t="str">
        <f>VLOOKUP($H57,Download!$A$2:$AB$802,3)</f>
        <v>Irish Whenwes</v>
      </c>
      <c r="J57" s="1" t="str">
        <f>VLOOKUP($H57,Download!$A$2:$AB$802,9)</f>
        <v>Ashley Seiler</v>
      </c>
      <c r="K57" s="1" t="str">
        <f>VLOOKUP($H57,Download!$A$1:$AB$701,16)</f>
        <v>Graham Hannigan</v>
      </c>
      <c r="L57" s="12"/>
      <c r="M57" s="36"/>
      <c r="P57" s="1"/>
      <c r="Q57" s="1"/>
    </row>
    <row r="58" spans="1:17" x14ac:dyDescent="0.2">
      <c r="A58" s="43"/>
      <c r="B58" s="43">
        <v>43</v>
      </c>
      <c r="C58" s="44">
        <f t="shared" si="1"/>
        <v>0.28993055555555591</v>
      </c>
      <c r="D58" s="45">
        <v>2.89351851851852E-4</v>
      </c>
      <c r="E58" s="45">
        <v>7.2916666666666671E-2</v>
      </c>
      <c r="F58" s="66">
        <f>Table134687243[[#This Row],[Start 
Time]]+Table134687243[[#This Row],[Ride           Time]]</f>
        <v>0.3628472222222226</v>
      </c>
      <c r="G58" s="68">
        <f t="shared" ref="G58:G89" si="2">$P$4</f>
        <v>12</v>
      </c>
      <c r="H58" s="43">
        <v>621</v>
      </c>
      <c r="I58" s="1" t="str">
        <f>VLOOKUP($H58,Download!$A$2:$AB$802,3)</f>
        <v>LAND ROVER - DEYSA SPAIN</v>
      </c>
      <c r="J58" s="1" t="str">
        <f>VLOOKUP($H58,Download!$A$2:$AB$802,9)</f>
        <v>Ismael Franco Folgueira</v>
      </c>
      <c r="K58" s="1" t="str">
        <f>VLOOKUP($H58,Download!$A$1:$AB$701,16)</f>
        <v>Miguel Mongil López</v>
      </c>
      <c r="L58" s="12"/>
      <c r="M58" s="36"/>
      <c r="P58" s="1"/>
      <c r="Q58" s="1"/>
    </row>
    <row r="59" spans="1:17" x14ac:dyDescent="0.2">
      <c r="A59" s="43"/>
      <c r="B59" s="43">
        <v>44</v>
      </c>
      <c r="C59" s="44">
        <f t="shared" si="1"/>
        <v>0.29021990740740777</v>
      </c>
      <c r="D59" s="45">
        <v>2.89351851851852E-4</v>
      </c>
      <c r="E59" s="45">
        <v>7.2916666666666671E-2</v>
      </c>
      <c r="F59" s="66">
        <f>Table134687243[[#This Row],[Start 
Time]]+Table134687243[[#This Row],[Ride           Time]]</f>
        <v>0.36313657407407446</v>
      </c>
      <c r="G59" s="68">
        <f t="shared" si="2"/>
        <v>12</v>
      </c>
      <c r="H59" s="43">
        <v>624</v>
      </c>
      <c r="I59" s="1" t="str">
        <f>VLOOKUP($H59,Download!$A$2:$AB$802,3)</f>
        <v>Last Chance Saloon</v>
      </c>
      <c r="J59" s="1" t="str">
        <f>VLOOKUP($H59,Download!$A$2:$AB$802,9)</f>
        <v>Emil Stark</v>
      </c>
      <c r="K59" s="1" t="str">
        <f>VLOOKUP($H59,Download!$A$1:$AB$701,16)</f>
        <v>Louis Broodryk</v>
      </c>
      <c r="L59" s="12"/>
      <c r="M59" s="36"/>
      <c r="P59" s="1"/>
      <c r="Q59" s="1"/>
    </row>
    <row r="60" spans="1:17" x14ac:dyDescent="0.2">
      <c r="A60" s="43"/>
      <c r="B60" s="43">
        <v>45</v>
      </c>
      <c r="C60" s="44">
        <f t="shared" si="1"/>
        <v>0.29050925925925963</v>
      </c>
      <c r="D60" s="45">
        <v>2.89351851851852E-4</v>
      </c>
      <c r="E60" s="45">
        <v>7.2916666666666671E-2</v>
      </c>
      <c r="F60" s="66">
        <f>Table134687243[[#This Row],[Start 
Time]]+Table134687243[[#This Row],[Ride           Time]]</f>
        <v>0.36342592592592632</v>
      </c>
      <c r="G60" s="68">
        <f t="shared" si="2"/>
        <v>12</v>
      </c>
      <c r="H60" s="43">
        <v>626</v>
      </c>
      <c r="I60" s="1" t="str">
        <f>VLOOKUP($H60,Download!$A$2:$AB$802,3)</f>
        <v>Lightning Fast</v>
      </c>
      <c r="J60" s="1" t="str">
        <f>VLOOKUP($H60,Download!$A$2:$AB$802,9)</f>
        <v>Dennis Mark Venter</v>
      </c>
      <c r="K60" s="1" t="str">
        <f>VLOOKUP($H60,Download!$A$1:$AB$701,16)</f>
        <v>Fanie Roux</v>
      </c>
      <c r="L60" s="12"/>
      <c r="M60" s="36"/>
      <c r="P60" s="1"/>
      <c r="Q60" s="1"/>
    </row>
    <row r="61" spans="1:17" x14ac:dyDescent="0.2">
      <c r="A61" s="43"/>
      <c r="B61" s="43">
        <v>46</v>
      </c>
      <c r="C61" s="44">
        <f t="shared" si="1"/>
        <v>0.29079861111111149</v>
      </c>
      <c r="D61" s="45">
        <v>2.89351851851852E-4</v>
      </c>
      <c r="E61" s="45">
        <v>7.2916666666666671E-2</v>
      </c>
      <c r="F61" s="66">
        <f>Table134687243[[#This Row],[Start 
Time]]+Table134687243[[#This Row],[Ride           Time]]</f>
        <v>0.36371527777777818</v>
      </c>
      <c r="G61" s="68">
        <f t="shared" si="2"/>
        <v>12</v>
      </c>
      <c r="H61" s="43">
        <v>627</v>
      </c>
      <c r="I61" s="1" t="str">
        <f>VLOOKUP($H61,Download!$A$2:$AB$802,3)</f>
        <v>Linen&amp;Silk</v>
      </c>
      <c r="J61" s="1" t="str">
        <f>VLOOKUP($H61,Download!$A$2:$AB$802,9)</f>
        <v>Jordi Alonso</v>
      </c>
      <c r="K61" s="1" t="str">
        <f>VLOOKUP($H61,Download!$A$1:$AB$701,16)</f>
        <v>Ricky Ferre Cardus</v>
      </c>
      <c r="L61" s="12"/>
      <c r="M61" s="36"/>
      <c r="P61" s="1"/>
      <c r="Q61" s="1"/>
    </row>
    <row r="62" spans="1:17" x14ac:dyDescent="0.2">
      <c r="A62" s="43"/>
      <c r="B62" s="43">
        <v>47</v>
      </c>
      <c r="C62" s="44">
        <f t="shared" si="1"/>
        <v>0.29108796296296335</v>
      </c>
      <c r="D62" s="45">
        <v>2.89351851851852E-4</v>
      </c>
      <c r="E62" s="45">
        <v>7.2916666666666671E-2</v>
      </c>
      <c r="F62" s="66">
        <f>Table134687243[[#This Row],[Start 
Time]]+Table134687243[[#This Row],[Ride           Time]]</f>
        <v>0.36400462962963004</v>
      </c>
      <c r="G62" s="68">
        <f t="shared" si="2"/>
        <v>12</v>
      </c>
      <c r="H62" s="43">
        <v>631</v>
      </c>
      <c r="I62" s="1" t="str">
        <f>VLOOKUP($H62,Download!$A$2:$AB$802,3)</f>
        <v xml:space="preserve">Malditos Bastardos </v>
      </c>
      <c r="J62" s="1" t="str">
        <f>VLOOKUP($H62,Download!$A$2:$AB$802,9)</f>
        <v>Eduardo Pérez González</v>
      </c>
      <c r="K62" s="1" t="str">
        <f>VLOOKUP($H62,Download!$A$1:$AB$701,16)</f>
        <v xml:space="preserve">Miguel Ángel  Rodríguez Jiménez </v>
      </c>
      <c r="L62" s="12"/>
      <c r="M62" s="36"/>
      <c r="P62" s="1"/>
      <c r="Q62" s="1"/>
    </row>
    <row r="63" spans="1:17" x14ac:dyDescent="0.2">
      <c r="A63" s="43"/>
      <c r="B63" s="43">
        <v>48</v>
      </c>
      <c r="C63" s="44">
        <f t="shared" si="1"/>
        <v>0.29137731481481521</v>
      </c>
      <c r="D63" s="45">
        <v>2.89351851851852E-4</v>
      </c>
      <c r="E63" s="45">
        <v>7.2916666666666671E-2</v>
      </c>
      <c r="F63" s="66">
        <f>Table134687243[[#This Row],[Start 
Time]]+Table134687243[[#This Row],[Ride           Time]]</f>
        <v>0.3642939814814819</v>
      </c>
      <c r="G63" s="68">
        <f t="shared" si="2"/>
        <v>12</v>
      </c>
      <c r="H63" s="43">
        <v>641</v>
      </c>
      <c r="I63" s="1" t="str">
        <f>VLOOKUP($H63,Download!$A$2:$AB$802,3)</f>
        <v>Swiss Club Riders</v>
      </c>
      <c r="J63" s="1" t="str">
        <f>VLOOKUP($H63,Download!$A$2:$AB$802,9)</f>
        <v>Heinz Peter Iten</v>
      </c>
      <c r="K63" s="1" t="str">
        <f>VLOOKUP($H63,Download!$A$1:$AB$701,16)</f>
        <v>Peter Diermayr</v>
      </c>
      <c r="L63" s="12"/>
      <c r="M63" s="36"/>
      <c r="P63" s="1"/>
      <c r="Q63" s="1"/>
    </row>
    <row r="64" spans="1:17" x14ac:dyDescent="0.2">
      <c r="A64" s="43"/>
      <c r="B64" s="43">
        <v>49</v>
      </c>
      <c r="C64" s="44">
        <f t="shared" si="1"/>
        <v>0.29166666666666707</v>
      </c>
      <c r="D64" s="45">
        <v>2.89351851851852E-4</v>
      </c>
      <c r="E64" s="45">
        <v>7.2916666666666671E-2</v>
      </c>
      <c r="F64" s="66">
        <f>Table134687243[[#This Row],[Start 
Time]]+Table134687243[[#This Row],[Ride           Time]]</f>
        <v>0.36458333333333376</v>
      </c>
      <c r="G64" s="68">
        <f t="shared" si="2"/>
        <v>12</v>
      </c>
      <c r="H64" s="43">
        <v>649</v>
      </c>
      <c r="I64" s="1" t="str">
        <f>VLOOKUP($H64,Download!$A$2:$AB$802,3)</f>
        <v>Spring-Vics 4UO.Z.</v>
      </c>
      <c r="J64" s="1" t="str">
        <f>VLOOKUP($H64,Download!$A$2:$AB$802,9)</f>
        <v>Luis Marcelo De Bernardis</v>
      </c>
      <c r="K64" s="1" t="str">
        <f>VLOOKUP($H64,Download!$A$1:$AB$701,16)</f>
        <v>Dennis Nathrass</v>
      </c>
      <c r="L64" s="12"/>
      <c r="M64" s="36"/>
      <c r="P64" s="1"/>
      <c r="Q64" s="1"/>
    </row>
    <row r="65" spans="1:17" x14ac:dyDescent="0.2">
      <c r="A65" s="43"/>
      <c r="B65" s="43">
        <v>50</v>
      </c>
      <c r="C65" s="44">
        <f t="shared" si="1"/>
        <v>0.29195601851851893</v>
      </c>
      <c r="D65" s="45">
        <v>2.89351851851852E-4</v>
      </c>
      <c r="E65" s="45">
        <v>7.2916666666666671E-2</v>
      </c>
      <c r="F65" s="66">
        <f>Table134687243[[#This Row],[Start 
Time]]+Table134687243[[#This Row],[Ride           Time]]</f>
        <v>0.36487268518518562</v>
      </c>
      <c r="G65" s="68">
        <f t="shared" si="2"/>
        <v>12</v>
      </c>
      <c r="H65" s="43">
        <v>653</v>
      </c>
      <c r="I65" s="1" t="str">
        <f>VLOOKUP($H65,Download!$A$2:$AB$802,3)</f>
        <v>Namaqua / PSG Vredendal</v>
      </c>
      <c r="J65" s="1" t="str">
        <f>VLOOKUP($H65,Download!$A$2:$AB$802,9)</f>
        <v>Eduard Lubbe</v>
      </c>
      <c r="K65" s="1" t="str">
        <f>VLOOKUP($H65,Download!$A$1:$AB$701,16)</f>
        <v>Daniël Van den Heever</v>
      </c>
      <c r="L65" s="12"/>
      <c r="M65" s="36"/>
      <c r="P65" s="1"/>
      <c r="Q65" s="1"/>
    </row>
    <row r="66" spans="1:17" x14ac:dyDescent="0.2">
      <c r="A66" s="43"/>
      <c r="B66" s="43">
        <v>51</v>
      </c>
      <c r="C66" s="44">
        <f t="shared" si="1"/>
        <v>0.29224537037037079</v>
      </c>
      <c r="D66" s="45">
        <v>2.89351851851852E-4</v>
      </c>
      <c r="E66" s="45">
        <v>7.2916666666666671E-2</v>
      </c>
      <c r="F66" s="66">
        <f>Table134687243[[#This Row],[Start 
Time]]+Table134687243[[#This Row],[Ride           Time]]</f>
        <v>0.36516203703703748</v>
      </c>
      <c r="G66" s="68">
        <f t="shared" si="2"/>
        <v>12</v>
      </c>
      <c r="H66" s="43">
        <v>658</v>
      </c>
      <c r="I66" s="1" t="str">
        <f>VLOOKUP($H66,Download!$A$2:$AB$802,3)</f>
        <v>Rolfes Buffalos</v>
      </c>
      <c r="J66" s="1" t="str">
        <f>VLOOKUP($H66,Download!$A$2:$AB$802,9)</f>
        <v>Andre Broodryk</v>
      </c>
      <c r="K66" s="1" t="str">
        <f>VLOOKUP($H66,Download!$A$1:$AB$701,16)</f>
        <v>Richard Buttle</v>
      </c>
      <c r="L66" s="12"/>
      <c r="M66" s="36"/>
      <c r="P66" s="1"/>
      <c r="Q66" s="1"/>
    </row>
    <row r="67" spans="1:17" x14ac:dyDescent="0.2">
      <c r="A67" s="43"/>
      <c r="B67" s="43">
        <v>52</v>
      </c>
      <c r="C67" s="44">
        <f t="shared" si="1"/>
        <v>0.29253472222222265</v>
      </c>
      <c r="D67" s="45">
        <v>2.89351851851852E-4</v>
      </c>
      <c r="E67" s="45">
        <v>7.2916666666666671E-2</v>
      </c>
      <c r="F67" s="66">
        <f>Table134687243[[#This Row],[Start 
Time]]+Table134687243[[#This Row],[Ride           Time]]</f>
        <v>0.36545138888888934</v>
      </c>
      <c r="G67" s="68">
        <f t="shared" si="2"/>
        <v>12</v>
      </c>
      <c r="H67" s="43">
        <v>129</v>
      </c>
      <c r="I67" s="1" t="str">
        <f>VLOOKUP($H67,Download!$A$2:$AB$802,3)</f>
        <v>TR;DC</v>
      </c>
      <c r="J67" s="1" t="str">
        <f>VLOOKUP($H67,Download!$A$2:$AB$802,9)</f>
        <v>Tanya Rossouw</v>
      </c>
      <c r="K67" s="1" t="str">
        <f>VLOOKUP($H67,Download!$A$1:$AB$701,16)</f>
        <v>Derek Chung</v>
      </c>
      <c r="L67" s="12"/>
      <c r="M67" s="36"/>
      <c r="P67" s="1"/>
      <c r="Q67" s="1"/>
    </row>
    <row r="68" spans="1:17" x14ac:dyDescent="0.2">
      <c r="A68" s="43"/>
      <c r="B68" s="43">
        <v>53</v>
      </c>
      <c r="C68" s="44">
        <f t="shared" si="1"/>
        <v>0.29282407407407451</v>
      </c>
      <c r="D68" s="45">
        <v>2.89351851851852E-4</v>
      </c>
      <c r="E68" s="45">
        <v>7.2916666666666671E-2</v>
      </c>
      <c r="F68" s="66">
        <f>Table134687243[[#This Row],[Start 
Time]]+Table134687243[[#This Row],[Ride           Time]]</f>
        <v>0.3657407407407412</v>
      </c>
      <c r="G68" s="68">
        <f t="shared" si="2"/>
        <v>12</v>
      </c>
      <c r="H68" s="43">
        <v>142</v>
      </c>
      <c r="I68" s="1" t="str">
        <f>VLOOKUP($H68,Download!$A$2:$AB$802,3)</f>
        <v>Cyclesharp</v>
      </c>
      <c r="J68" s="1" t="str">
        <f>VLOOKUP($H68,Download!$A$2:$AB$802,9)</f>
        <v>Retief Joyce</v>
      </c>
      <c r="K68" s="1" t="str">
        <f>VLOOKUP($H68,Download!$A$1:$AB$701,16)</f>
        <v>Gustav Joyce</v>
      </c>
      <c r="L68" s="12"/>
      <c r="M68" s="36"/>
      <c r="P68" s="1"/>
      <c r="Q68" s="1"/>
    </row>
    <row r="69" spans="1:17" x14ac:dyDescent="0.2">
      <c r="A69" s="43"/>
      <c r="B69" s="43">
        <v>54</v>
      </c>
      <c r="C69" s="44">
        <f t="shared" si="1"/>
        <v>0.29311342592592637</v>
      </c>
      <c r="D69" s="45">
        <v>2.89351851851852E-4</v>
      </c>
      <c r="E69" s="45">
        <v>7.2916666666666671E-2</v>
      </c>
      <c r="F69" s="66">
        <f>Table134687243[[#This Row],[Start 
Time]]+Table134687243[[#This Row],[Ride           Time]]</f>
        <v>0.36603009259259306</v>
      </c>
      <c r="G69" s="68">
        <f t="shared" si="2"/>
        <v>12</v>
      </c>
      <c r="H69" s="43">
        <v>150</v>
      </c>
      <c r="I69" s="1" t="str">
        <f>VLOOKUP($H69,Download!$A$2:$AB$802,3)</f>
        <v>Vitalab</v>
      </c>
      <c r="J69" s="1" t="str">
        <f>VLOOKUP($H69,Download!$A$2:$AB$802,9)</f>
        <v>Chris Venter</v>
      </c>
      <c r="K69" s="1" t="str">
        <f>VLOOKUP($H69,Download!$A$1:$AB$701,16)</f>
        <v>Piet Laubscher</v>
      </c>
      <c r="L69" s="12"/>
      <c r="M69" s="36"/>
      <c r="P69" s="1"/>
      <c r="Q69" s="1"/>
    </row>
    <row r="70" spans="1:17" x14ac:dyDescent="0.2">
      <c r="A70" s="43"/>
      <c r="B70" s="43">
        <v>55</v>
      </c>
      <c r="C70" s="44">
        <f t="shared" si="1"/>
        <v>0.29340277777777823</v>
      </c>
      <c r="D70" s="45">
        <v>2.89351851851852E-4</v>
      </c>
      <c r="E70" s="45">
        <v>7.2916666666666671E-2</v>
      </c>
      <c r="F70" s="66">
        <f>Table134687243[[#This Row],[Start 
Time]]+Table134687243[[#This Row],[Ride           Time]]</f>
        <v>0.36631944444444492</v>
      </c>
      <c r="G70" s="68">
        <f t="shared" si="2"/>
        <v>12</v>
      </c>
      <c r="H70" s="43">
        <v>161</v>
      </c>
      <c r="I70" s="1" t="str">
        <f>VLOOKUP($H70,Download!$A$2:$AB$802,3)</f>
        <v>HGG Financial Group</v>
      </c>
      <c r="J70" s="1" t="str">
        <f>VLOOKUP($H70,Download!$A$2:$AB$802,9)</f>
        <v>Brad Gold</v>
      </c>
      <c r="K70" s="1" t="str">
        <f>VLOOKUP($H70,Download!$A$1:$AB$701,16)</f>
        <v>Corne Barnard</v>
      </c>
      <c r="L70" s="12"/>
      <c r="M70" s="36"/>
      <c r="P70" s="1"/>
      <c r="Q70" s="1"/>
    </row>
    <row r="71" spans="1:17" x14ac:dyDescent="0.2">
      <c r="A71" s="43"/>
      <c r="B71" s="43">
        <v>56</v>
      </c>
      <c r="C71" s="44">
        <f t="shared" si="1"/>
        <v>0.29369212962963009</v>
      </c>
      <c r="D71" s="45">
        <v>2.89351851851852E-4</v>
      </c>
      <c r="E71" s="45">
        <v>7.2916666666666671E-2</v>
      </c>
      <c r="F71" s="66">
        <f>Table134687243[[#This Row],[Start 
Time]]+Table134687243[[#This Row],[Ride           Time]]</f>
        <v>0.36660879629629678</v>
      </c>
      <c r="G71" s="68">
        <f t="shared" si="2"/>
        <v>12</v>
      </c>
      <c r="H71" s="43">
        <v>178</v>
      </c>
      <c r="I71" s="1" t="str">
        <f>VLOOKUP($H71,Download!$A$2:$AB$802,3)</f>
        <v>Adapt or Die</v>
      </c>
      <c r="J71" s="1" t="str">
        <f>VLOOKUP($H71,Download!$A$2:$AB$802,9)</f>
        <v>Hadyn Pithey</v>
      </c>
      <c r="K71" s="1" t="str">
        <f>VLOOKUP($H71,Download!$A$1:$AB$701,16)</f>
        <v>Bruce Coburn</v>
      </c>
      <c r="L71" s="12"/>
      <c r="M71" s="36"/>
      <c r="P71" s="1"/>
      <c r="Q71" s="1"/>
    </row>
    <row r="72" spans="1:17" x14ac:dyDescent="0.2">
      <c r="A72" s="43"/>
      <c r="B72" s="43">
        <v>57</v>
      </c>
      <c r="C72" s="44">
        <f t="shared" si="1"/>
        <v>0.29398148148148195</v>
      </c>
      <c r="D72" s="45">
        <v>2.89351851851852E-4</v>
      </c>
      <c r="E72" s="45">
        <v>7.2916666666666671E-2</v>
      </c>
      <c r="F72" s="66">
        <f>Table134687243[[#This Row],[Start 
Time]]+Table134687243[[#This Row],[Ride           Time]]</f>
        <v>0.36689814814814864</v>
      </c>
      <c r="G72" s="68">
        <f t="shared" si="2"/>
        <v>12</v>
      </c>
      <c r="H72" s="43">
        <v>211</v>
      </c>
      <c r="I72" s="1" t="str">
        <f>VLOOKUP($H72,Download!$A$2:$AB$802,3)</f>
        <v xml:space="preserve">Cable Logging Geraldine </v>
      </c>
      <c r="J72" s="1" t="str">
        <f>VLOOKUP($H72,Download!$A$2:$AB$802,9)</f>
        <v>Sarah Kaehler</v>
      </c>
      <c r="K72" s="1" t="str">
        <f>VLOOKUP($H72,Download!$A$1:$AB$701,16)</f>
        <v>Kylie Burrows</v>
      </c>
      <c r="L72" s="12"/>
      <c r="M72" s="36"/>
      <c r="P72" s="1"/>
      <c r="Q72" s="1"/>
    </row>
    <row r="73" spans="1:17" x14ac:dyDescent="0.2">
      <c r="A73" s="43"/>
      <c r="B73" s="43">
        <v>58</v>
      </c>
      <c r="C73" s="44">
        <f t="shared" si="1"/>
        <v>0.29427083333333381</v>
      </c>
      <c r="D73" s="45">
        <v>2.89351851851852E-4</v>
      </c>
      <c r="E73" s="45">
        <v>7.2916666666666671E-2</v>
      </c>
      <c r="F73" s="66">
        <f>Table134687243[[#This Row],[Start 
Time]]+Table134687243[[#This Row],[Ride           Time]]</f>
        <v>0.3671875000000005</v>
      </c>
      <c r="G73" s="68">
        <f t="shared" si="2"/>
        <v>12</v>
      </c>
      <c r="H73" s="43">
        <v>214</v>
      </c>
      <c r="I73" s="1" t="str">
        <f>VLOOKUP($H73,Download!$A$2:$AB$802,3)</f>
        <v>chilean machine</v>
      </c>
      <c r="J73" s="1" t="str">
        <f>VLOOKUP($H73,Download!$A$2:$AB$802,9)</f>
        <v>Alicia Olivares</v>
      </c>
      <c r="K73" s="1" t="str">
        <f>VLOOKUP($H73,Download!$A$1:$AB$701,16)</f>
        <v>Anibal Debandi</v>
      </c>
      <c r="L73" s="12"/>
      <c r="M73" s="36"/>
      <c r="P73" s="1"/>
      <c r="Q73" s="1"/>
    </row>
    <row r="74" spans="1:17" x14ac:dyDescent="0.2">
      <c r="A74" s="43"/>
      <c r="B74" s="43">
        <v>59</v>
      </c>
      <c r="C74" s="44">
        <f t="shared" si="1"/>
        <v>0.29456018518518567</v>
      </c>
      <c r="D74" s="45">
        <v>2.89351851851852E-4</v>
      </c>
      <c r="E74" s="45">
        <v>7.2916666666666671E-2</v>
      </c>
      <c r="F74" s="66">
        <f>Table134687243[[#This Row],[Start 
Time]]+Table134687243[[#This Row],[Ride           Time]]</f>
        <v>0.36747685185185236</v>
      </c>
      <c r="G74" s="68">
        <f t="shared" si="2"/>
        <v>12</v>
      </c>
      <c r="H74" s="43">
        <v>221</v>
      </c>
      <c r="I74" s="1" t="str">
        <f>VLOOKUP($H74,Download!$A$2:$AB$802,3)</f>
        <v>Fortuitous J's</v>
      </c>
      <c r="J74" s="1" t="str">
        <f>VLOOKUP($H74,Download!$A$2:$AB$802,9)</f>
        <v>Jacqui Jackson</v>
      </c>
      <c r="K74" s="1" t="str">
        <f>VLOOKUP($H74,Download!$A$1:$AB$701,16)</f>
        <v>Jan Lombaard</v>
      </c>
      <c r="L74" s="12"/>
      <c r="M74" s="36"/>
      <c r="P74" s="1"/>
      <c r="Q74" s="1"/>
    </row>
    <row r="75" spans="1:17" x14ac:dyDescent="0.2">
      <c r="A75" s="43"/>
      <c r="B75" s="43">
        <v>60</v>
      </c>
      <c r="C75" s="44">
        <f t="shared" si="1"/>
        <v>0.29484953703703753</v>
      </c>
      <c r="D75" s="45">
        <v>2.89351851851852E-4</v>
      </c>
      <c r="E75" s="45">
        <v>7.2916666666666671E-2</v>
      </c>
      <c r="F75" s="66">
        <f>Table134687243[[#This Row],[Start 
Time]]+Table134687243[[#This Row],[Ride           Time]]</f>
        <v>0.36776620370370422</v>
      </c>
      <c r="G75" s="68">
        <f t="shared" si="2"/>
        <v>12</v>
      </c>
      <c r="H75" s="43">
        <v>104</v>
      </c>
      <c r="I75" s="1" t="str">
        <f>VLOOKUP($H75,Download!$A$2:$AB$802,3)</f>
        <v xml:space="preserve">Eleventh Hour </v>
      </c>
      <c r="J75" s="1" t="str">
        <f>VLOOKUP($H75,Download!$A$2:$AB$802,9)</f>
        <v>David Wright</v>
      </c>
      <c r="K75" s="1" t="str">
        <f>VLOOKUP($H75,Download!$A$1:$AB$701,16)</f>
        <v>Clinton Haley</v>
      </c>
      <c r="L75" s="12"/>
      <c r="M75" s="36"/>
      <c r="P75" s="1"/>
      <c r="Q75" s="1"/>
    </row>
    <row r="76" spans="1:17" x14ac:dyDescent="0.2">
      <c r="A76" s="43"/>
      <c r="B76" s="43">
        <v>61</v>
      </c>
      <c r="C76" s="44">
        <f t="shared" si="1"/>
        <v>0.29513888888888939</v>
      </c>
      <c r="D76" s="45">
        <v>2.89351851851852E-4</v>
      </c>
      <c r="E76" s="45">
        <v>7.2916666666666671E-2</v>
      </c>
      <c r="F76" s="66">
        <f>Table134687243[[#This Row],[Start 
Time]]+Table134687243[[#This Row],[Ride           Time]]</f>
        <v>0.36805555555555608</v>
      </c>
      <c r="G76" s="68">
        <f t="shared" si="2"/>
        <v>12</v>
      </c>
      <c r="H76" s="43">
        <v>239</v>
      </c>
      <c r="I76" s="1" t="str">
        <f>VLOOKUP($H76,Download!$A$2:$AB$802,3)</f>
        <v>SURIA BICIS FIGUERES</v>
      </c>
      <c r="J76" s="1" t="str">
        <f>VLOOKUP($H76,Download!$A$2:$AB$802,9)</f>
        <v>Nuria Suria Roca</v>
      </c>
      <c r="K76" s="1" t="str">
        <f>VLOOKUP($H76,Download!$A$1:$AB$701,16)</f>
        <v>David Marti Anglada</v>
      </c>
      <c r="L76" s="12"/>
      <c r="M76" s="36"/>
      <c r="P76" s="1"/>
      <c r="Q76" s="1"/>
    </row>
    <row r="77" spans="1:17" x14ac:dyDescent="0.2">
      <c r="A77" s="43"/>
      <c r="B77" s="43">
        <v>62</v>
      </c>
      <c r="C77" s="44">
        <f t="shared" si="1"/>
        <v>0.29542824074074125</v>
      </c>
      <c r="D77" s="45">
        <v>2.89351851851852E-4</v>
      </c>
      <c r="E77" s="45">
        <v>7.2916666666666671E-2</v>
      </c>
      <c r="F77" s="66">
        <f>Table134687243[[#This Row],[Start 
Time]]+Table134687243[[#This Row],[Ride           Time]]</f>
        <v>0.36834490740740794</v>
      </c>
      <c r="G77" s="68">
        <f t="shared" si="2"/>
        <v>12</v>
      </c>
      <c r="H77" s="43">
        <v>242</v>
      </c>
      <c r="I77" s="1">
        <f>VLOOKUP($H77,Download!$A$2:$AB$802,3)</f>
        <v>100</v>
      </c>
      <c r="J77" s="1" t="str">
        <f>VLOOKUP($H77,Download!$A$2:$AB$802,9)</f>
        <v>Sandra Luginbühl-Kohler</v>
      </c>
      <c r="K77" s="1" t="str">
        <f>VLOOKUP($H77,Download!$A$1:$AB$701,16)</f>
        <v>Urs Graf</v>
      </c>
      <c r="L77" s="12"/>
      <c r="M77" s="36"/>
      <c r="P77" s="1"/>
      <c r="Q77" s="1"/>
    </row>
    <row r="78" spans="1:17" x14ac:dyDescent="0.2">
      <c r="A78" s="43"/>
      <c r="B78" s="43">
        <v>63</v>
      </c>
      <c r="C78" s="44">
        <f t="shared" si="1"/>
        <v>0.29571759259259311</v>
      </c>
      <c r="D78" s="45">
        <v>2.89351851851852E-4</v>
      </c>
      <c r="E78" s="45">
        <v>7.2916666666666671E-2</v>
      </c>
      <c r="F78" s="66">
        <f>Table134687243[[#This Row],[Start 
Time]]+Table134687243[[#This Row],[Ride           Time]]</f>
        <v>0.3686342592592598</v>
      </c>
      <c r="G78" s="68">
        <f t="shared" si="2"/>
        <v>12</v>
      </c>
      <c r="H78" s="43">
        <v>249</v>
      </c>
      <c r="I78" s="1" t="str">
        <f>VLOOKUP($H78,Download!$A$2:$AB$802,3)</f>
        <v>Bateleurs</v>
      </c>
      <c r="J78" s="1" t="str">
        <f>VLOOKUP($H78,Download!$A$2:$AB$802,9)</f>
        <v>Mark Rule</v>
      </c>
      <c r="K78" s="1" t="str">
        <f>VLOOKUP($H78,Download!$A$1:$AB$701,16)</f>
        <v>Laurence Chambers</v>
      </c>
      <c r="L78" s="12"/>
      <c r="M78" s="36"/>
      <c r="P78" s="1"/>
      <c r="Q78" s="1"/>
    </row>
    <row r="79" spans="1:17" x14ac:dyDescent="0.2">
      <c r="A79" s="43"/>
      <c r="B79" s="43">
        <v>64</v>
      </c>
      <c r="C79" s="44">
        <f t="shared" si="1"/>
        <v>0.29600694444444497</v>
      </c>
      <c r="D79" s="45">
        <v>2.89351851851852E-4</v>
      </c>
      <c r="E79" s="45">
        <v>7.2916666666666671E-2</v>
      </c>
      <c r="F79" s="66">
        <f>Table134687243[[#This Row],[Start 
Time]]+Table134687243[[#This Row],[Ride           Time]]</f>
        <v>0.36892361111111166</v>
      </c>
      <c r="G79" s="68">
        <f t="shared" si="2"/>
        <v>12</v>
      </c>
      <c r="H79" s="43">
        <v>252</v>
      </c>
      <c r="I79" s="1" t="str">
        <f>VLOOKUP($H79,Download!$A$2:$AB$802,3)</f>
        <v>Euro Appliances</v>
      </c>
      <c r="J79" s="1" t="str">
        <f>VLOOKUP($H79,Download!$A$2:$AB$802,9)</f>
        <v>Eben Laubscher</v>
      </c>
      <c r="K79" s="1" t="str">
        <f>VLOOKUP($H79,Download!$A$1:$AB$701,16)</f>
        <v>Bertus Van Der Veen</v>
      </c>
      <c r="L79" s="12"/>
      <c r="M79" s="36"/>
      <c r="P79" s="1"/>
      <c r="Q79" s="1"/>
    </row>
    <row r="80" spans="1:17" x14ac:dyDescent="0.2">
      <c r="A80" s="43"/>
      <c r="B80" s="43">
        <v>65</v>
      </c>
      <c r="C80" s="44">
        <f t="shared" si="1"/>
        <v>0.29629629629629683</v>
      </c>
      <c r="D80" s="45">
        <v>2.89351851851852E-4</v>
      </c>
      <c r="E80" s="45">
        <v>7.2916666666666671E-2</v>
      </c>
      <c r="F80" s="66">
        <f>Table134687243[[#This Row],[Start 
Time]]+Table134687243[[#This Row],[Ride           Time]]</f>
        <v>0.36921296296296352</v>
      </c>
      <c r="G80" s="68">
        <f t="shared" si="2"/>
        <v>12</v>
      </c>
      <c r="H80" s="43">
        <v>254</v>
      </c>
      <c r="I80" s="1" t="str">
        <f>VLOOKUP($H80,Download!$A$2:$AB$802,3)</f>
        <v>Wilderness Chikwenya</v>
      </c>
      <c r="J80" s="1" t="str">
        <f>VLOOKUP($H80,Download!$A$2:$AB$802,9)</f>
        <v>Jonathan Wright</v>
      </c>
      <c r="K80" s="1" t="str">
        <f>VLOOKUP($H80,Download!$A$1:$AB$701,16)</f>
        <v>Carl Wilson</v>
      </c>
      <c r="L80" s="12"/>
      <c r="M80" s="36"/>
      <c r="P80" s="1"/>
      <c r="Q80" s="1"/>
    </row>
    <row r="81" spans="1:17" x14ac:dyDescent="0.2">
      <c r="A81" s="43"/>
      <c r="B81" s="43">
        <v>66</v>
      </c>
      <c r="C81" s="44">
        <f t="shared" ref="C81:C144" si="3">C80+D80</f>
        <v>0.2965856481481487</v>
      </c>
      <c r="D81" s="45">
        <v>2.89351851851852E-4</v>
      </c>
      <c r="E81" s="45">
        <v>7.2916666666666671E-2</v>
      </c>
      <c r="F81" s="66">
        <f>Table134687243[[#This Row],[Start 
Time]]+Table134687243[[#This Row],[Ride           Time]]</f>
        <v>0.36950231481481538</v>
      </c>
      <c r="G81" s="68">
        <f t="shared" si="2"/>
        <v>12</v>
      </c>
      <c r="H81" s="43">
        <v>257</v>
      </c>
      <c r="I81" s="1" t="str">
        <f>VLOOKUP($H81,Download!$A$2:$AB$802,3)</f>
        <v>CURRY</v>
      </c>
      <c r="J81" s="1" t="str">
        <f>VLOOKUP($H81,Download!$A$2:$AB$802,9)</f>
        <v>Georg Vinczencz</v>
      </c>
      <c r="K81" s="1" t="str">
        <f>VLOOKUP($H81,Download!$A$1:$AB$701,16)</f>
        <v>Jan-peter Rudolf</v>
      </c>
      <c r="L81" s="12"/>
      <c r="M81" s="36"/>
      <c r="P81" s="1"/>
      <c r="Q81" s="1"/>
    </row>
    <row r="82" spans="1:17" x14ac:dyDescent="0.2">
      <c r="A82" s="43"/>
      <c r="B82" s="43">
        <v>67</v>
      </c>
      <c r="C82" s="44">
        <f t="shared" si="3"/>
        <v>0.29687500000000056</v>
      </c>
      <c r="D82" s="45">
        <v>2.89351851851852E-4</v>
      </c>
      <c r="E82" s="45">
        <v>7.2916666666666671E-2</v>
      </c>
      <c r="F82" s="66">
        <f>Table134687243[[#This Row],[Start 
Time]]+Table134687243[[#This Row],[Ride           Time]]</f>
        <v>0.36979166666666724</v>
      </c>
      <c r="G82" s="68">
        <f t="shared" si="2"/>
        <v>12</v>
      </c>
      <c r="H82" s="43">
        <v>45</v>
      </c>
      <c r="I82" s="1" t="str">
        <f>VLOOKUP($H82,Download!$A$2:$AB$802,3)</f>
        <v>#Yenzumehluko - Make a difference</v>
      </c>
      <c r="J82" s="1" t="str">
        <f>VLOOKUP($H82,Download!$A$2:$AB$802,9)</f>
        <v>Craig Beech</v>
      </c>
      <c r="K82" s="1" t="str">
        <f>VLOOKUP($H82,Download!$A$1:$AB$701,16)</f>
        <v>Songo Fipaza</v>
      </c>
      <c r="L82" s="12"/>
      <c r="M82" s="36"/>
      <c r="P82" s="1"/>
      <c r="Q82" s="1"/>
    </row>
    <row r="83" spans="1:17" x14ac:dyDescent="0.2">
      <c r="A83" s="43"/>
      <c r="B83" s="43">
        <v>68</v>
      </c>
      <c r="C83" s="44">
        <f t="shared" si="3"/>
        <v>0.29716435185185242</v>
      </c>
      <c r="D83" s="45">
        <v>2.89351851851852E-4</v>
      </c>
      <c r="E83" s="45">
        <v>7.2916666666666671E-2</v>
      </c>
      <c r="F83" s="66">
        <f>Table134687243[[#This Row],[Start 
Time]]+Table134687243[[#This Row],[Ride           Time]]</f>
        <v>0.3700810185185191</v>
      </c>
      <c r="G83" s="68">
        <f t="shared" si="2"/>
        <v>12</v>
      </c>
      <c r="H83" s="43">
        <v>414</v>
      </c>
      <c r="I83" s="1" t="str">
        <f>VLOOKUP($H83,Download!$A$2:$AB$802,3)</f>
        <v>Cris Cancer 4</v>
      </c>
      <c r="J83" s="1" t="str">
        <f>VLOOKUP($H83,Download!$A$2:$AB$802,9)</f>
        <v>FELIPE DAVID GARCIA CHAMORRO</v>
      </c>
      <c r="K83" s="1" t="str">
        <f>VLOOKUP($H83,Download!$A$1:$AB$701,16)</f>
        <v>Felix González Romero</v>
      </c>
      <c r="L83" s="12"/>
      <c r="M83" s="36"/>
      <c r="P83" s="1"/>
      <c r="Q83" s="1"/>
    </row>
    <row r="84" spans="1:17" x14ac:dyDescent="0.2">
      <c r="A84" s="43"/>
      <c r="B84" s="43">
        <v>69</v>
      </c>
      <c r="C84" s="44">
        <f t="shared" si="3"/>
        <v>0.29745370370370428</v>
      </c>
      <c r="D84" s="45">
        <v>2.89351851851852E-4</v>
      </c>
      <c r="E84" s="45">
        <v>7.2916666666666671E-2</v>
      </c>
      <c r="F84" s="66">
        <f>Table134687243[[#This Row],[Start 
Time]]+Table134687243[[#This Row],[Ride           Time]]</f>
        <v>0.37037037037037096</v>
      </c>
      <c r="G84" s="68">
        <f t="shared" si="2"/>
        <v>12</v>
      </c>
      <c r="H84" s="43">
        <v>285</v>
      </c>
      <c r="I84" s="1" t="str">
        <f>VLOOKUP($H84,Download!$A$2:$AB$802,3)</f>
        <v>Grumpy and Potter</v>
      </c>
      <c r="J84" s="1" t="str">
        <f>VLOOKUP($H84,Download!$A$2:$AB$802,9)</f>
        <v>Kevin Brentley</v>
      </c>
      <c r="K84" s="1" t="str">
        <f>VLOOKUP($H84,Download!$A$1:$AB$701,16)</f>
        <v>Ben Regal</v>
      </c>
      <c r="L84" s="12"/>
      <c r="M84" s="36"/>
      <c r="P84" s="1"/>
      <c r="Q84" s="1"/>
    </row>
    <row r="85" spans="1:17" x14ac:dyDescent="0.2">
      <c r="A85" s="43"/>
      <c r="B85" s="43">
        <v>70</v>
      </c>
      <c r="C85" s="44">
        <f t="shared" si="3"/>
        <v>0.29774305555555614</v>
      </c>
      <c r="D85" s="45">
        <v>2.89351851851852E-4</v>
      </c>
      <c r="E85" s="45">
        <v>7.2916666666666671E-2</v>
      </c>
      <c r="F85" s="66">
        <f>Table134687243[[#This Row],[Start 
Time]]+Table134687243[[#This Row],[Ride           Time]]</f>
        <v>0.37065972222222282</v>
      </c>
      <c r="G85" s="68">
        <f t="shared" si="2"/>
        <v>12</v>
      </c>
      <c r="H85" s="43">
        <v>365</v>
      </c>
      <c r="I85" s="1" t="str">
        <f>VLOOKUP($H85,Download!$A$2:$AB$802,3)</f>
        <v>RoadCover</v>
      </c>
      <c r="J85" s="1" t="str">
        <f>VLOOKUP($H85,Download!$A$2:$AB$802,9)</f>
        <v>Colin-Allan Germs</v>
      </c>
      <c r="K85" s="1" t="str">
        <f>VLOOKUP($H85,Download!$A$1:$AB$701,16)</f>
        <v>Deane Poulter</v>
      </c>
      <c r="L85" s="12"/>
      <c r="M85" s="36"/>
      <c r="P85" s="1"/>
      <c r="Q85" s="1"/>
    </row>
    <row r="86" spans="1:17" x14ac:dyDescent="0.2">
      <c r="A86" s="43"/>
      <c r="B86" s="43">
        <v>71</v>
      </c>
      <c r="C86" s="44">
        <f t="shared" si="3"/>
        <v>0.298032407407408</v>
      </c>
      <c r="D86" s="45">
        <v>2.89351851851852E-4</v>
      </c>
      <c r="E86" s="45">
        <v>7.2916666666666671E-2</v>
      </c>
      <c r="F86" s="66">
        <f>Table134687243[[#This Row],[Start 
Time]]+Table134687243[[#This Row],[Ride           Time]]</f>
        <v>0.37094907407407468</v>
      </c>
      <c r="G86" s="68">
        <f t="shared" si="2"/>
        <v>12</v>
      </c>
      <c r="H86" s="43">
        <v>428</v>
      </c>
      <c r="I86" s="1" t="str">
        <f>VLOOKUP($H86,Download!$A$2:$AB$802,3)</f>
        <v>IMPULSA TU FÍSICO</v>
      </c>
      <c r="J86" s="1" t="str">
        <f>VLOOKUP($H86,Download!$A$2:$AB$802,9)</f>
        <v>Manuel Romero Del Pueyo</v>
      </c>
      <c r="K86" s="1" t="str">
        <f>VLOOKUP($H86,Download!$A$1:$AB$701,16)</f>
        <v>Juan Pedro Vázquez Reyes</v>
      </c>
      <c r="L86" s="12"/>
      <c r="M86" s="36"/>
      <c r="P86" s="1"/>
      <c r="Q86" s="1"/>
    </row>
    <row r="87" spans="1:17" x14ac:dyDescent="0.2">
      <c r="A87" s="43"/>
      <c r="B87" s="43">
        <v>72</v>
      </c>
      <c r="C87" s="44">
        <f t="shared" si="3"/>
        <v>0.29832175925925986</v>
      </c>
      <c r="D87" s="45">
        <v>2.89351851851852E-4</v>
      </c>
      <c r="E87" s="45">
        <v>7.2916666666666671E-2</v>
      </c>
      <c r="F87" s="66">
        <f>Table134687243[[#This Row],[Start 
Time]]+Table134687243[[#This Row],[Ride           Time]]</f>
        <v>0.37123842592592654</v>
      </c>
      <c r="G87" s="68">
        <f t="shared" si="2"/>
        <v>12</v>
      </c>
      <c r="H87" s="43">
        <v>301</v>
      </c>
      <c r="I87" s="1" t="str">
        <f>VLOOKUP($H87,Download!$A$2:$AB$802,3)</f>
        <v>2BIG</v>
      </c>
      <c r="J87" s="1" t="str">
        <f>VLOOKUP($H87,Download!$A$2:$AB$802,9)</f>
        <v>Dawie Theron</v>
      </c>
      <c r="K87" s="1" t="str">
        <f>VLOOKUP($H87,Download!$A$1:$AB$701,16)</f>
        <v>Nelis Coetzee</v>
      </c>
      <c r="L87" s="12"/>
      <c r="M87" s="36"/>
      <c r="P87" s="1"/>
      <c r="Q87" s="1"/>
    </row>
    <row r="88" spans="1:17" x14ac:dyDescent="0.2">
      <c r="A88" s="43"/>
      <c r="B88" s="43">
        <v>73</v>
      </c>
      <c r="C88" s="44">
        <f t="shared" si="3"/>
        <v>0.29861111111111172</v>
      </c>
      <c r="D88" s="45">
        <v>2.89351851851852E-4</v>
      </c>
      <c r="E88" s="45">
        <v>7.2916666666666671E-2</v>
      </c>
      <c r="F88" s="66">
        <f>Table134687243[[#This Row],[Start 
Time]]+Table134687243[[#This Row],[Ride           Time]]</f>
        <v>0.3715277777777784</v>
      </c>
      <c r="G88" s="68">
        <f t="shared" si="2"/>
        <v>12</v>
      </c>
      <c r="H88" s="43">
        <v>305</v>
      </c>
      <c r="I88" s="1" t="str">
        <f>VLOOKUP($H88,Download!$A$2:$AB$802,3)</f>
        <v>Absa Pride Jan &amp; Kosie</v>
      </c>
      <c r="J88" s="1" t="str">
        <f>VLOOKUP($H88,Download!$A$2:$AB$802,9)</f>
        <v>Kobus Crause</v>
      </c>
      <c r="K88" s="1" t="str">
        <f>VLOOKUP($H88,Download!$A$1:$AB$701,16)</f>
        <v>Jan Odendaal</v>
      </c>
      <c r="L88" s="12"/>
      <c r="M88" s="36"/>
      <c r="P88" s="1"/>
      <c r="Q88" s="1"/>
    </row>
    <row r="89" spans="1:17" x14ac:dyDescent="0.2">
      <c r="A89" s="43"/>
      <c r="B89" s="43">
        <v>74</v>
      </c>
      <c r="C89" s="44">
        <f t="shared" si="3"/>
        <v>0.29890046296296358</v>
      </c>
      <c r="D89" s="45">
        <v>2.89351851851852E-4</v>
      </c>
      <c r="E89" s="45">
        <v>7.2916666666666671E-2</v>
      </c>
      <c r="F89" s="66">
        <f>Table134687243[[#This Row],[Start 
Time]]+Table134687243[[#This Row],[Ride           Time]]</f>
        <v>0.37181712962963026</v>
      </c>
      <c r="G89" s="68">
        <f t="shared" si="2"/>
        <v>12</v>
      </c>
      <c r="H89" s="43">
        <v>307</v>
      </c>
      <c r="I89" s="1" t="str">
        <f>VLOOKUP($H89,Download!$A$2:$AB$802,3)</f>
        <v>Sunset Riders</v>
      </c>
      <c r="J89" s="1" t="str">
        <f>VLOOKUP($H89,Download!$A$2:$AB$802,9)</f>
        <v>Natasja Kask</v>
      </c>
      <c r="K89" s="1" t="str">
        <f>VLOOKUP($H89,Download!$A$1:$AB$701,16)</f>
        <v>Werner Odendaal</v>
      </c>
      <c r="L89" s="12"/>
      <c r="M89" s="36"/>
      <c r="P89" s="1"/>
      <c r="Q89" s="1"/>
    </row>
    <row r="90" spans="1:17" x14ac:dyDescent="0.2">
      <c r="A90" s="43"/>
      <c r="B90" s="43">
        <v>75</v>
      </c>
      <c r="C90" s="44">
        <f t="shared" si="3"/>
        <v>0.29918981481481544</v>
      </c>
      <c r="D90" s="45">
        <v>2.89351851851852E-4</v>
      </c>
      <c r="E90" s="45">
        <v>7.2916666666666671E-2</v>
      </c>
      <c r="F90" s="66">
        <f>Table134687243[[#This Row],[Start 
Time]]+Table134687243[[#This Row],[Ride           Time]]</f>
        <v>0.37210648148148212</v>
      </c>
      <c r="G90" s="68">
        <f t="shared" ref="G90:G105" si="4">$P$4</f>
        <v>12</v>
      </c>
      <c r="H90" s="43">
        <v>309</v>
      </c>
      <c r="I90" s="1" t="str">
        <f>VLOOKUP($H90,Download!$A$2:$AB$802,3)</f>
        <v>CALCULUS BIKES</v>
      </c>
      <c r="J90" s="1" t="str">
        <f>VLOOKUP($H90,Download!$A$2:$AB$802,9)</f>
        <v>Carl Crous</v>
      </c>
      <c r="K90" s="1" t="str">
        <f>VLOOKUP($H90,Download!$A$1:$AB$701,16)</f>
        <v>Charles Nienaber</v>
      </c>
      <c r="L90" s="12"/>
      <c r="M90" s="36"/>
      <c r="P90" s="1"/>
      <c r="Q90" s="1"/>
    </row>
    <row r="91" spans="1:17" x14ac:dyDescent="0.2">
      <c r="A91" s="43"/>
      <c r="B91" s="43">
        <v>76</v>
      </c>
      <c r="C91" s="44">
        <f t="shared" si="3"/>
        <v>0.2994791666666673</v>
      </c>
      <c r="D91" s="45">
        <v>2.89351851851852E-4</v>
      </c>
      <c r="E91" s="45">
        <v>7.2916666666666671E-2</v>
      </c>
      <c r="F91" s="66">
        <f>Table134687243[[#This Row],[Start 
Time]]+Table134687243[[#This Row],[Ride           Time]]</f>
        <v>0.37239583333333398</v>
      </c>
      <c r="G91" s="68">
        <f t="shared" si="4"/>
        <v>12</v>
      </c>
      <c r="H91" s="43">
        <v>318</v>
      </c>
      <c r="I91" s="1" t="str">
        <f>VLOOKUP($H91,Download!$A$2:$AB$802,3)</f>
        <v>Cycle 4 Cansa</v>
      </c>
      <c r="J91" s="1" t="str">
        <f>VLOOKUP($H91,Download!$A$2:$AB$802,9)</f>
        <v>Pieter Du Preez</v>
      </c>
      <c r="K91" s="1" t="str">
        <f>VLOOKUP($H91,Download!$A$1:$AB$701,16)</f>
        <v>Denzyl O'donoghue</v>
      </c>
      <c r="L91" s="12"/>
      <c r="M91" s="36"/>
      <c r="P91" s="1"/>
      <c r="Q91" s="1"/>
    </row>
    <row r="92" spans="1:17" x14ac:dyDescent="0.2">
      <c r="A92" s="43"/>
      <c r="B92" s="43">
        <v>77</v>
      </c>
      <c r="C92" s="44">
        <f t="shared" si="3"/>
        <v>0.29976851851851916</v>
      </c>
      <c r="D92" s="45">
        <v>2.89351851851852E-4</v>
      </c>
      <c r="E92" s="45">
        <v>7.2916666666666671E-2</v>
      </c>
      <c r="F92" s="66">
        <f>Table134687243[[#This Row],[Start 
Time]]+Table134687243[[#This Row],[Ride           Time]]</f>
        <v>0.37268518518518584</v>
      </c>
      <c r="G92" s="68">
        <f t="shared" si="4"/>
        <v>12</v>
      </c>
      <c r="H92" s="43">
        <v>319</v>
      </c>
      <c r="I92" s="1" t="str">
        <f>VLOOKUP($H92,Download!$A$2:$AB$802,3)</f>
        <v>Dad and Son</v>
      </c>
      <c r="J92" s="1" t="str">
        <f>VLOOKUP($H92,Download!$A$2:$AB$802,9)</f>
        <v>Wim De Klerk</v>
      </c>
      <c r="K92" s="1" t="str">
        <f>VLOOKUP($H92,Download!$A$1:$AB$701,16)</f>
        <v>Wiehahn De Klerk</v>
      </c>
      <c r="L92" s="12"/>
      <c r="M92" s="36"/>
      <c r="P92" s="1"/>
      <c r="Q92" s="1"/>
    </row>
    <row r="93" spans="1:17" x14ac:dyDescent="0.2">
      <c r="A93" s="43"/>
      <c r="B93" s="43">
        <v>78</v>
      </c>
      <c r="C93" s="44">
        <f t="shared" si="3"/>
        <v>0.30005787037037102</v>
      </c>
      <c r="D93" s="45">
        <v>2.89351851851852E-4</v>
      </c>
      <c r="E93" s="45">
        <v>7.2916666666666671E-2</v>
      </c>
      <c r="F93" s="66">
        <f>Table134687243[[#This Row],[Start 
Time]]+Table134687243[[#This Row],[Ride           Time]]</f>
        <v>0.3729745370370377</v>
      </c>
      <c r="G93" s="68">
        <f t="shared" si="4"/>
        <v>12</v>
      </c>
      <c r="H93" s="43">
        <v>320</v>
      </c>
      <c r="I93" s="1" t="str">
        <f>VLOOKUP($H93,Download!$A$2:$AB$802,3)</f>
        <v>Pride Bulk Logistics</v>
      </c>
      <c r="J93" s="1" t="str">
        <f>VLOOKUP($H93,Download!$A$2:$AB$802,9)</f>
        <v>Freddie Fourie</v>
      </c>
      <c r="K93" s="1" t="str">
        <f>VLOOKUP($H93,Download!$A$1:$AB$701,16)</f>
        <v>Sheridan Morais</v>
      </c>
      <c r="L93" s="12"/>
      <c r="M93" s="36"/>
      <c r="P93" s="1"/>
      <c r="Q93" s="1"/>
    </row>
    <row r="94" spans="1:17" x14ac:dyDescent="0.2">
      <c r="A94" s="43"/>
      <c r="B94" s="43">
        <v>79</v>
      </c>
      <c r="C94" s="44">
        <f t="shared" si="3"/>
        <v>0.30034722222222288</v>
      </c>
      <c r="D94" s="45">
        <v>2.89351851851852E-4</v>
      </c>
      <c r="E94" s="45">
        <v>7.2916666666666671E-2</v>
      </c>
      <c r="F94" s="66">
        <f>Table134687243[[#This Row],[Start 
Time]]+Table134687243[[#This Row],[Ride           Time]]</f>
        <v>0.37326388888888956</v>
      </c>
      <c r="G94" s="68">
        <f t="shared" si="4"/>
        <v>12</v>
      </c>
      <c r="H94" s="43">
        <v>332</v>
      </c>
      <c r="I94" s="1" t="str">
        <f>VLOOKUP($H94,Download!$A$2:$AB$802,3)</f>
        <v>Muffin Mate SA</v>
      </c>
      <c r="J94" s="1" t="str">
        <f>VLOOKUP($H94,Download!$A$2:$AB$802,9)</f>
        <v>Johan Bezuidenhout</v>
      </c>
      <c r="K94" s="1" t="str">
        <f>VLOOKUP($H94,Download!$A$1:$AB$701,16)</f>
        <v>Pieter Bezuidenhout</v>
      </c>
      <c r="L94" s="12"/>
      <c r="M94" s="36"/>
      <c r="P94" s="1"/>
      <c r="Q94" s="1"/>
    </row>
    <row r="95" spans="1:17" x14ac:dyDescent="0.2">
      <c r="A95" s="43"/>
      <c r="B95" s="43">
        <v>80</v>
      </c>
      <c r="C95" s="44">
        <f t="shared" si="3"/>
        <v>0.30063657407407474</v>
      </c>
      <c r="D95" s="45">
        <v>2.89351851851852E-4</v>
      </c>
      <c r="E95" s="45">
        <v>7.2916666666666671E-2</v>
      </c>
      <c r="F95" s="66">
        <f>Table134687243[[#This Row],[Start 
Time]]+Table134687243[[#This Row],[Ride           Time]]</f>
        <v>0.37355324074074142</v>
      </c>
      <c r="G95" s="68">
        <f t="shared" si="4"/>
        <v>12</v>
      </c>
      <c r="H95" s="43">
        <v>334</v>
      </c>
      <c r="I95" s="1" t="str">
        <f>VLOOKUP($H95,Download!$A$2:$AB$802,3)</f>
        <v>Spilo Express</v>
      </c>
      <c r="J95" s="1" t="str">
        <f>VLOOKUP($H95,Download!$A$2:$AB$802,9)</f>
        <v>Kevin Wright</v>
      </c>
      <c r="K95" s="1" t="str">
        <f>VLOOKUP($H95,Download!$A$1:$AB$701,16)</f>
        <v>Adrian Nasson</v>
      </c>
      <c r="L95" s="12"/>
      <c r="M95" s="36"/>
      <c r="P95" s="1"/>
      <c r="Q95" s="1"/>
    </row>
    <row r="96" spans="1:17" x14ac:dyDescent="0.2">
      <c r="A96" s="43"/>
      <c r="B96" s="43">
        <v>81</v>
      </c>
      <c r="C96" s="44">
        <f t="shared" si="3"/>
        <v>0.3009259259259266</v>
      </c>
      <c r="D96" s="45">
        <v>2.89351851851852E-4</v>
      </c>
      <c r="E96" s="45">
        <v>7.2916666666666671E-2</v>
      </c>
      <c r="F96" s="66">
        <f>Table134687243[[#This Row],[Start 
Time]]+Table134687243[[#This Row],[Ride           Time]]</f>
        <v>0.37384259259259328</v>
      </c>
      <c r="G96" s="68">
        <f t="shared" si="4"/>
        <v>12</v>
      </c>
      <c r="H96" s="43">
        <v>340</v>
      </c>
      <c r="I96" s="1" t="str">
        <f>VLOOKUP($H96,Download!$A$2:$AB$802,3)</f>
        <v>Redefine Properties</v>
      </c>
      <c r="J96" s="1" t="str">
        <f>VLOOKUP($H96,Download!$A$2:$AB$802,9)</f>
        <v>Seva Gorlach</v>
      </c>
      <c r="K96" s="1" t="str">
        <f>VLOOKUP($H96,Download!$A$1:$AB$701,16)</f>
        <v>Hilliard	 Nyman</v>
      </c>
      <c r="L96" s="12"/>
      <c r="M96" s="36"/>
      <c r="P96" s="1"/>
      <c r="Q96" s="1"/>
    </row>
    <row r="97" spans="1:17" x14ac:dyDescent="0.2">
      <c r="A97" s="43"/>
      <c r="B97" s="43">
        <v>82</v>
      </c>
      <c r="C97" s="44">
        <f t="shared" si="3"/>
        <v>0.30121527777777846</v>
      </c>
      <c r="D97" s="45">
        <v>2.89351851851852E-4</v>
      </c>
      <c r="E97" s="45">
        <v>7.2916666666666671E-2</v>
      </c>
      <c r="F97" s="66">
        <f>Table134687243[[#This Row],[Start 
Time]]+Table134687243[[#This Row],[Ride           Time]]</f>
        <v>0.37413194444444514</v>
      </c>
      <c r="G97" s="68">
        <f t="shared" si="4"/>
        <v>12</v>
      </c>
      <c r="H97" s="43">
        <v>351</v>
      </c>
      <c r="I97" s="1" t="str">
        <f>VLOOKUP($H97,Download!$A$2:$AB$802,3)</f>
        <v>T and T</v>
      </c>
      <c r="J97" s="1" t="str">
        <f>VLOOKUP($H97,Download!$A$2:$AB$802,9)</f>
        <v>Jeanette Treherne</v>
      </c>
      <c r="K97" s="1" t="str">
        <f>VLOOKUP($H97,Download!$A$1:$AB$701,16)</f>
        <v>Vivienne Turvey</v>
      </c>
      <c r="L97" s="12"/>
      <c r="M97" s="36"/>
      <c r="P97" s="1"/>
      <c r="Q97" s="1"/>
    </row>
    <row r="98" spans="1:17" x14ac:dyDescent="0.2">
      <c r="A98" s="43"/>
      <c r="B98" s="43">
        <v>83</v>
      </c>
      <c r="C98" s="44">
        <f t="shared" si="3"/>
        <v>0.30150462962963032</v>
      </c>
      <c r="D98" s="45">
        <v>2.89351851851852E-4</v>
      </c>
      <c r="E98" s="45">
        <v>7.2916666666666671E-2</v>
      </c>
      <c r="F98" s="66">
        <f>Table134687243[[#This Row],[Start 
Time]]+Table134687243[[#This Row],[Ride           Time]]</f>
        <v>0.374421296296297</v>
      </c>
      <c r="G98" s="68">
        <f t="shared" si="4"/>
        <v>12</v>
      </c>
      <c r="H98" s="43">
        <v>353</v>
      </c>
      <c r="I98" s="1" t="str">
        <f>VLOOKUP($H98,Download!$A$2:$AB$802,3)</f>
        <v>Ravenscroft</v>
      </c>
      <c r="J98" s="1" t="str">
        <f>VLOOKUP($H98,Download!$A$2:$AB$802,9)</f>
        <v>Leana Ries</v>
      </c>
      <c r="K98" s="1" t="str">
        <f>VLOOKUP($H98,Download!$A$1:$AB$701,16)</f>
        <v>Henk Barnard</v>
      </c>
      <c r="L98" s="12"/>
      <c r="M98" s="36"/>
      <c r="P98" s="1"/>
      <c r="Q98" s="1"/>
    </row>
    <row r="99" spans="1:17" x14ac:dyDescent="0.2">
      <c r="A99" s="43"/>
      <c r="B99" s="43">
        <v>84</v>
      </c>
      <c r="C99" s="44">
        <f t="shared" si="3"/>
        <v>0.30179398148148218</v>
      </c>
      <c r="D99" s="45">
        <v>2.89351851851852E-4</v>
      </c>
      <c r="E99" s="45">
        <v>7.2916666666666671E-2</v>
      </c>
      <c r="F99" s="66">
        <f>Table134687243[[#This Row],[Start 
Time]]+Table134687243[[#This Row],[Ride           Time]]</f>
        <v>0.37471064814814886</v>
      </c>
      <c r="G99" s="68">
        <f t="shared" si="4"/>
        <v>12</v>
      </c>
      <c r="H99" s="43">
        <v>370</v>
      </c>
      <c r="I99" s="1" t="str">
        <f>VLOOKUP($H99,Download!$A$2:$AB$802,3)</f>
        <v>Devonbosch 2</v>
      </c>
      <c r="J99" s="1" t="str">
        <f>VLOOKUP($H99,Download!$A$2:$AB$802,9)</f>
        <v>Gunther Biddelo</v>
      </c>
      <c r="K99" s="1" t="str">
        <f>VLOOKUP($H99,Download!$A$1:$AB$701,16)</f>
        <v>Bart Cocquyt</v>
      </c>
      <c r="L99" s="12"/>
      <c r="M99" s="36"/>
      <c r="P99" s="1"/>
      <c r="Q99" s="1"/>
    </row>
    <row r="100" spans="1:17" x14ac:dyDescent="0.2">
      <c r="A100" s="43"/>
      <c r="B100" s="43">
        <v>85</v>
      </c>
      <c r="C100" s="44">
        <f t="shared" si="3"/>
        <v>0.30208333333333404</v>
      </c>
      <c r="D100" s="45">
        <v>2.89351851851852E-4</v>
      </c>
      <c r="E100" s="45">
        <v>7.2916666666666671E-2</v>
      </c>
      <c r="F100" s="66">
        <f>Table134687243[[#This Row],[Start 
Time]]+Table134687243[[#This Row],[Ride           Time]]</f>
        <v>0.37500000000000072</v>
      </c>
      <c r="G100" s="68">
        <f t="shared" si="4"/>
        <v>12</v>
      </c>
      <c r="H100" s="43">
        <v>371</v>
      </c>
      <c r="I100" s="1" t="str">
        <f>VLOOKUP($H100,Download!$A$2:$AB$802,3)</f>
        <v>Devonbosch 3</v>
      </c>
      <c r="J100" s="1" t="str">
        <f>VLOOKUP($H100,Download!$A$2:$AB$802,9)</f>
        <v>Jean-marie De Buck Van Overstraeten</v>
      </c>
      <c r="K100" s="1" t="str">
        <f>VLOOKUP($H100,Download!$A$1:$AB$701,16)</f>
        <v>Frederik Dhondt</v>
      </c>
      <c r="L100" s="12"/>
      <c r="M100" s="36"/>
      <c r="P100" s="1"/>
      <c r="Q100" s="1"/>
    </row>
    <row r="101" spans="1:17" x14ac:dyDescent="0.2">
      <c r="A101" s="43"/>
      <c r="B101" s="43">
        <v>86</v>
      </c>
      <c r="C101" s="44">
        <f t="shared" si="3"/>
        <v>0.3023726851851859</v>
      </c>
      <c r="D101" s="45">
        <v>2.89351851851852E-4</v>
      </c>
      <c r="E101" s="45">
        <v>7.2916666666666671E-2</v>
      </c>
      <c r="F101" s="66">
        <f>Table134687243[[#This Row],[Start 
Time]]+Table134687243[[#This Row],[Ride           Time]]</f>
        <v>0.37528935185185258</v>
      </c>
      <c r="G101" s="68">
        <f t="shared" si="4"/>
        <v>12</v>
      </c>
      <c r="H101" s="43">
        <v>375</v>
      </c>
      <c r="I101" s="1" t="str">
        <f>VLOOKUP($H101,Download!$A$2:$AB$802,3)</f>
        <v xml:space="preserve">VanLoveren </v>
      </c>
      <c r="J101" s="1" t="str">
        <f>VLOOKUP($H101,Download!$A$2:$AB$802,9)</f>
        <v>Neil Retief</v>
      </c>
      <c r="K101" s="1" t="str">
        <f>VLOOKUP($H101,Download!$A$1:$AB$701,16)</f>
        <v>Hannes Jacobus Britz</v>
      </c>
      <c r="L101" s="12"/>
      <c r="M101" s="36"/>
      <c r="P101" s="1"/>
      <c r="Q101" s="1"/>
    </row>
    <row r="102" spans="1:17" x14ac:dyDescent="0.2">
      <c r="A102" s="43"/>
      <c r="B102" s="43">
        <v>87</v>
      </c>
      <c r="C102" s="44">
        <f t="shared" si="3"/>
        <v>0.30266203703703776</v>
      </c>
      <c r="D102" s="45">
        <v>2.89351851851852E-4</v>
      </c>
      <c r="E102" s="45">
        <v>7.2916666666666671E-2</v>
      </c>
      <c r="F102" s="66">
        <f>Table134687243[[#This Row],[Start 
Time]]+Table134687243[[#This Row],[Ride           Time]]</f>
        <v>0.37557870370370444</v>
      </c>
      <c r="G102" s="68">
        <f t="shared" si="4"/>
        <v>12</v>
      </c>
      <c r="H102" s="43">
        <v>380</v>
      </c>
      <c r="I102" s="1" t="str">
        <f>VLOOKUP($H102,Download!$A$2:$AB$802,3)</f>
        <v>Smoove Advendurance</v>
      </c>
      <c r="J102" s="1" t="str">
        <f>VLOOKUP($H102,Download!$A$2:$AB$802,9)</f>
        <v>Izelle Deyzel</v>
      </c>
      <c r="K102" s="1" t="str">
        <f>VLOOKUP($H102,Download!$A$1:$AB$701,16)</f>
        <v>Christi Pienaar</v>
      </c>
      <c r="L102" s="12"/>
      <c r="M102" s="36"/>
      <c r="P102" s="1"/>
      <c r="Q102" s="1"/>
    </row>
    <row r="103" spans="1:17" x14ac:dyDescent="0.2">
      <c r="A103" s="43"/>
      <c r="B103" s="43">
        <v>88</v>
      </c>
      <c r="C103" s="44">
        <f t="shared" si="3"/>
        <v>0.30295138888888962</v>
      </c>
      <c r="D103" s="45">
        <v>2.89351851851852E-4</v>
      </c>
      <c r="E103" s="45">
        <v>7.2916666666666671E-2</v>
      </c>
      <c r="F103" s="66">
        <f>Table134687243[[#This Row],[Start 
Time]]+Table134687243[[#This Row],[Ride           Time]]</f>
        <v>0.3758680555555563</v>
      </c>
      <c r="G103" s="68">
        <f t="shared" si="4"/>
        <v>12</v>
      </c>
      <c r="H103" s="43">
        <v>387</v>
      </c>
      <c r="I103" s="1" t="str">
        <f>VLOOKUP($H103,Download!$A$2:$AB$802,3)</f>
        <v>BallsyLiver</v>
      </c>
      <c r="J103" s="1" t="str">
        <f>VLOOKUP($H103,Download!$A$2:$AB$802,9)</f>
        <v>Dries van den Heever</v>
      </c>
      <c r="K103" s="1" t="str">
        <f>VLOOKUP($H103,Download!$A$1:$AB$701,16)</f>
        <v>Christo Kloppers</v>
      </c>
      <c r="L103" s="12"/>
      <c r="M103" s="36"/>
      <c r="P103" s="1"/>
      <c r="Q103" s="1"/>
    </row>
    <row r="104" spans="1:17" x14ac:dyDescent="0.2">
      <c r="A104" s="43"/>
      <c r="B104" s="43">
        <v>89</v>
      </c>
      <c r="C104" s="44">
        <f t="shared" si="3"/>
        <v>0.30324074074074148</v>
      </c>
      <c r="D104" s="45">
        <v>2.89351851851852E-4</v>
      </c>
      <c r="E104" s="45">
        <v>7.2916666666666671E-2</v>
      </c>
      <c r="F104" s="66">
        <f>Table134687243[[#This Row],[Start 
Time]]+Table134687243[[#This Row],[Ride           Time]]</f>
        <v>0.37615740740740816</v>
      </c>
      <c r="G104" s="68">
        <f t="shared" si="4"/>
        <v>12</v>
      </c>
      <c r="H104" s="43">
        <v>400</v>
      </c>
      <c r="I104" s="1" t="str">
        <f>VLOOKUP($H104,Download!$A$2:$AB$802,3)</f>
        <v>#2minutes</v>
      </c>
      <c r="J104" s="1" t="str">
        <f>VLOOKUP($H104,Download!$A$2:$AB$802,9)</f>
        <v>Michael Ingendoh</v>
      </c>
      <c r="K104" s="1" t="str">
        <f>VLOOKUP($H104,Download!$A$1:$AB$701,16)</f>
        <v>Holger Schwichtenberg</v>
      </c>
      <c r="L104" s="12"/>
      <c r="M104" s="36"/>
      <c r="P104" s="1"/>
      <c r="Q104" s="1"/>
    </row>
    <row r="105" spans="1:17" x14ac:dyDescent="0.2">
      <c r="A105" s="43"/>
      <c r="B105" s="43">
        <v>90</v>
      </c>
      <c r="C105" s="44">
        <f t="shared" si="3"/>
        <v>0.30353009259259334</v>
      </c>
      <c r="D105" s="45">
        <v>2.89351851851852E-4</v>
      </c>
      <c r="E105" s="45">
        <v>7.2916666666666671E-2</v>
      </c>
      <c r="F105" s="66">
        <f>Table134687243[[#This Row],[Start 
Time]]+Table134687243[[#This Row],[Ride           Time]]</f>
        <v>0.37644675925926002</v>
      </c>
      <c r="G105" s="68">
        <f t="shared" si="4"/>
        <v>12</v>
      </c>
      <c r="H105" s="43">
        <v>401</v>
      </c>
      <c r="I105" s="1" t="str">
        <f>VLOOKUP($H105,Download!$A$2:$AB$802,3)</f>
        <v xml:space="preserve">Asterix &amp; Obelix </v>
      </c>
      <c r="J105" s="1" t="str">
        <f>VLOOKUP($H105,Download!$A$2:$AB$802,9)</f>
        <v>Coenraad Lourens  Fick</v>
      </c>
      <c r="K105" s="1" t="str">
        <f>VLOOKUP($H105,Download!$A$1:$AB$701,16)</f>
        <v>Peter Hardcastle</v>
      </c>
      <c r="L105" s="12"/>
      <c r="M105" s="36"/>
      <c r="P105" s="1"/>
      <c r="Q105" s="1"/>
    </row>
    <row r="106" spans="1:17" x14ac:dyDescent="0.2">
      <c r="A106" s="43"/>
      <c r="B106" s="43">
        <v>91</v>
      </c>
      <c r="C106" s="44">
        <f t="shared" si="3"/>
        <v>0.3038194444444452</v>
      </c>
      <c r="D106" s="45">
        <v>2.89351851851852E-4</v>
      </c>
      <c r="E106" s="45">
        <v>7.2916666666666671E-2</v>
      </c>
      <c r="F106" s="66">
        <f>Table134687243[[#This Row],[Start 
Time]]+Table134687243[[#This Row],[Ride           Time]]</f>
        <v>0.37673611111111188</v>
      </c>
      <c r="G106" s="68">
        <f t="shared" ref="G106:G135" si="5">$P$4</f>
        <v>12</v>
      </c>
      <c r="H106" s="43">
        <v>404</v>
      </c>
      <c r="I106" s="1" t="str">
        <f>VLOOKUP($H106,Download!$A$2:$AB$802,3)</f>
        <v>PVM</v>
      </c>
      <c r="J106" s="1" t="str">
        <f>VLOOKUP($H106,Download!$A$2:$AB$802,9)</f>
        <v>Thys Redelinghuys</v>
      </c>
      <c r="K106" s="1" t="str">
        <f>VLOOKUP($H106,Download!$A$1:$AB$701,16)</f>
        <v>Anton Jooste</v>
      </c>
      <c r="L106" s="12"/>
      <c r="M106" s="36"/>
      <c r="P106" s="1"/>
      <c r="Q106" s="1"/>
    </row>
    <row r="107" spans="1:17" x14ac:dyDescent="0.2">
      <c r="A107" s="43"/>
      <c r="B107" s="43">
        <v>92</v>
      </c>
      <c r="C107" s="44">
        <f t="shared" si="3"/>
        <v>0.30410879629629706</v>
      </c>
      <c r="D107" s="45">
        <v>2.89351851851852E-4</v>
      </c>
      <c r="E107" s="45">
        <v>5.1388888888888894E-2</v>
      </c>
      <c r="F107" s="66">
        <f>Table134687243[[#This Row],[Start 
Time]]+Table134687243[[#This Row],[Ride           Time]]</f>
        <v>0.35549768518518593</v>
      </c>
      <c r="G107" s="68">
        <f t="shared" si="5"/>
        <v>12</v>
      </c>
      <c r="H107" s="43">
        <v>452</v>
      </c>
      <c r="I107" s="1" t="str">
        <f>VLOOKUP($H107,Download!$A$2:$AB$802,3)</f>
        <v xml:space="preserve">Clarity </v>
      </c>
      <c r="J107" s="1" t="str">
        <f>VLOOKUP($H107,Download!$A$2:$AB$802,9)</f>
        <v>Andre Costa</v>
      </c>
      <c r="K107" s="1" t="str">
        <f>VLOOKUP($H107,Download!$A$1:$AB$701,16)</f>
        <v>Leonardo Sampaio Julio</v>
      </c>
      <c r="L107" s="12"/>
      <c r="M107" s="36"/>
      <c r="P107" s="1"/>
      <c r="Q107" s="1"/>
    </row>
    <row r="108" spans="1:17" x14ac:dyDescent="0.2">
      <c r="A108" s="43"/>
      <c r="B108" s="43">
        <v>93</v>
      </c>
      <c r="C108" s="44">
        <f t="shared" si="3"/>
        <v>0.30439814814814892</v>
      </c>
      <c r="D108" s="45">
        <v>2.89351851851852E-4</v>
      </c>
      <c r="E108" s="45">
        <v>7.2916666666666671E-2</v>
      </c>
      <c r="F108" s="66">
        <f>Table134687243[[#This Row],[Start 
Time]]+Table134687243[[#This Row],[Ride           Time]]</f>
        <v>0.3773148148148156</v>
      </c>
      <c r="G108" s="68">
        <f t="shared" si="5"/>
        <v>12</v>
      </c>
      <c r="H108" s="43"/>
      <c r="I108" s="1" t="e">
        <f>VLOOKUP($H108,Download!$A$2:$AB$802,3)</f>
        <v>#N/A</v>
      </c>
      <c r="J108" s="1" t="e">
        <f>VLOOKUP($H108,Download!$A$2:$AB$802,9)</f>
        <v>#N/A</v>
      </c>
      <c r="K108" s="1" t="e">
        <f>VLOOKUP($H108,Download!$A$1:$AB$701,16)</f>
        <v>#N/A</v>
      </c>
      <c r="L108" s="12"/>
      <c r="M108" s="36"/>
      <c r="P108" s="1"/>
      <c r="Q108" s="1"/>
    </row>
    <row r="109" spans="1:17" x14ac:dyDescent="0.2">
      <c r="A109" s="43"/>
      <c r="B109" s="43">
        <v>94</v>
      </c>
      <c r="C109" s="44">
        <f t="shared" si="3"/>
        <v>0.30468750000000078</v>
      </c>
      <c r="D109" s="45">
        <v>2.89351851851852E-4</v>
      </c>
      <c r="E109" s="45">
        <v>7.2916666666666671E-2</v>
      </c>
      <c r="F109" s="66">
        <f>Table134687243[[#This Row],[Start 
Time]]+Table134687243[[#This Row],[Ride           Time]]</f>
        <v>0.37760416666666746</v>
      </c>
      <c r="G109" s="68">
        <f t="shared" si="5"/>
        <v>12</v>
      </c>
      <c r="H109" s="43">
        <v>460</v>
      </c>
      <c r="I109" s="1" t="str">
        <f>VLOOKUP($H109,Download!$A$2:$AB$802,3)</f>
        <v>Pickfords Removals</v>
      </c>
      <c r="J109" s="1" t="str">
        <f>VLOOKUP($H109,Download!$A$2:$AB$802,9)</f>
        <v>John Spangenberg</v>
      </c>
      <c r="K109" s="1" t="str">
        <f>VLOOKUP($H109,Download!$A$1:$AB$701,16)</f>
        <v>Duncan Schulze</v>
      </c>
      <c r="L109" s="12"/>
      <c r="M109" s="36"/>
      <c r="P109" s="1"/>
      <c r="Q109" s="1"/>
    </row>
    <row r="110" spans="1:17" x14ac:dyDescent="0.2">
      <c r="A110" s="43"/>
      <c r="B110" s="43">
        <v>95</v>
      </c>
      <c r="C110" s="44">
        <f t="shared" si="3"/>
        <v>0.30497685185185264</v>
      </c>
      <c r="D110" s="45">
        <v>2.89351851851852E-4</v>
      </c>
      <c r="E110" s="45">
        <v>7.2916666666666671E-2</v>
      </c>
      <c r="F110" s="66">
        <f>Table134687243[[#This Row],[Start 
Time]]+Table134687243[[#This Row],[Ride           Time]]</f>
        <v>0.37789351851851932</v>
      </c>
      <c r="G110" s="68">
        <f t="shared" si="5"/>
        <v>12</v>
      </c>
      <c r="H110" s="43">
        <v>506</v>
      </c>
      <c r="I110" s="1" t="str">
        <f>VLOOKUP($H110,Download!$A$2:$AB$802,3)</f>
        <v>Schaper Brothers 29#</v>
      </c>
      <c r="J110" s="1" t="str">
        <f>VLOOKUP($H110,Download!$A$2:$AB$802,9)</f>
        <v>Jody Schaper</v>
      </c>
      <c r="K110" s="1" t="str">
        <f>VLOOKUP($H110,Download!$A$1:$AB$701,16)</f>
        <v>Ryan Schaper</v>
      </c>
      <c r="L110" s="12"/>
      <c r="M110" s="36"/>
      <c r="P110" s="1"/>
      <c r="Q110" s="1"/>
    </row>
    <row r="111" spans="1:17" x14ac:dyDescent="0.2">
      <c r="A111" s="43"/>
      <c r="B111" s="43">
        <v>96</v>
      </c>
      <c r="C111" s="44">
        <f t="shared" si="3"/>
        <v>0.3052662037037045</v>
      </c>
      <c r="D111" s="45">
        <v>2.89351851851852E-4</v>
      </c>
      <c r="E111" s="45">
        <v>7.2916666666666671E-2</v>
      </c>
      <c r="F111" s="66">
        <f>Table134687243[[#This Row],[Start 
Time]]+Table134687243[[#This Row],[Ride           Time]]</f>
        <v>0.37818287037037118</v>
      </c>
      <c r="G111" s="68">
        <f t="shared" si="5"/>
        <v>12</v>
      </c>
      <c r="H111" s="43">
        <v>678</v>
      </c>
      <c r="I111" s="1" t="str">
        <f>VLOOKUP($H111,Download!$A$2:$AB$802,3)</f>
        <v>Thömus/Travelhouse</v>
      </c>
      <c r="J111" s="1" t="str">
        <f>VLOOKUP($H111,Download!$A$2:$AB$802,9)</f>
        <v>Markus Binggeli</v>
      </c>
      <c r="K111" s="1" t="str">
        <f>VLOOKUP($H111,Download!$A$1:$AB$701,16)</f>
        <v>Daniel Annaheim</v>
      </c>
      <c r="L111" s="12"/>
      <c r="M111" s="36"/>
      <c r="P111" s="1"/>
      <c r="Q111" s="1"/>
    </row>
    <row r="112" spans="1:17" x14ac:dyDescent="0.2">
      <c r="A112" s="43"/>
      <c r="B112" s="43">
        <v>97</v>
      </c>
      <c r="C112" s="44">
        <f t="shared" si="3"/>
        <v>0.30555555555555636</v>
      </c>
      <c r="D112" s="45">
        <v>2.89351851851852E-4</v>
      </c>
      <c r="E112" s="45">
        <v>7.2916666666666671E-2</v>
      </c>
      <c r="F112" s="66">
        <f>Table134687243[[#This Row],[Start 
Time]]+Table134687243[[#This Row],[Ride           Time]]</f>
        <v>0.37847222222222304</v>
      </c>
      <c r="G112" s="68">
        <f t="shared" si="5"/>
        <v>12</v>
      </c>
      <c r="H112" s="43">
        <v>517</v>
      </c>
      <c r="I112" s="1" t="str">
        <f>VLOOKUP($H112,Download!$A$2:$AB$802,3)</f>
        <v>ALL1 SCOTT - 4</v>
      </c>
      <c r="J112" s="1" t="str">
        <f>VLOOKUP($H112,Download!$A$2:$AB$802,9)</f>
        <v>Carlos  Galofre</v>
      </c>
      <c r="K112" s="1" t="str">
        <f>VLOOKUP($H112,Download!$A$1:$AB$701,16)</f>
        <v>Guillermo Castillejos Colom</v>
      </c>
      <c r="L112" s="12"/>
      <c r="M112" s="36"/>
      <c r="P112" s="1"/>
      <c r="Q112" s="1"/>
    </row>
    <row r="113" spans="1:17" x14ac:dyDescent="0.2">
      <c r="A113" s="43"/>
      <c r="B113" s="43">
        <v>98</v>
      </c>
      <c r="C113" s="44">
        <f t="shared" si="3"/>
        <v>0.30584490740740822</v>
      </c>
      <c r="D113" s="45">
        <v>2.89351851851852E-4</v>
      </c>
      <c r="E113" s="45">
        <v>7.2916666666666671E-2</v>
      </c>
      <c r="F113" s="66">
        <f>Table134687243[[#This Row],[Start 
Time]]+Table134687243[[#This Row],[Ride           Time]]</f>
        <v>0.3787615740740749</v>
      </c>
      <c r="G113" s="68">
        <f t="shared" si="5"/>
        <v>12</v>
      </c>
      <c r="H113" s="43">
        <v>531</v>
      </c>
      <c r="I113" s="1" t="str">
        <f>VLOOKUP($H113,Download!$A$2:$AB$802,3)</f>
        <v>THE PACOS</v>
      </c>
      <c r="J113" s="1" t="str">
        <f>VLOOKUP($H113,Download!$A$2:$AB$802,9)</f>
        <v>Víctor Joana</v>
      </c>
      <c r="K113" s="1" t="str">
        <f>VLOOKUP($H113,Download!$A$1:$AB$701,16)</f>
        <v>Sergi Meseguer</v>
      </c>
      <c r="L113" s="12"/>
      <c r="M113" s="36"/>
      <c r="P113" s="1"/>
      <c r="Q113" s="1"/>
    </row>
    <row r="114" spans="1:17" x14ac:dyDescent="0.2">
      <c r="A114" s="43"/>
      <c r="B114" s="43">
        <v>99</v>
      </c>
      <c r="C114" s="44">
        <f t="shared" si="3"/>
        <v>0.30613425925926008</v>
      </c>
      <c r="D114" s="45">
        <v>2.89351851851852E-4</v>
      </c>
      <c r="E114" s="45">
        <v>7.2916666666666671E-2</v>
      </c>
      <c r="F114" s="66">
        <f>Table134687243[[#This Row],[Start 
Time]]+Table134687243[[#This Row],[Ride           Time]]</f>
        <v>0.37905092592592676</v>
      </c>
      <c r="G114" s="68">
        <f t="shared" si="5"/>
        <v>12</v>
      </c>
      <c r="H114" s="43">
        <v>533</v>
      </c>
      <c r="I114" s="1" t="str">
        <f>VLOOKUP($H114,Download!$A$2:$AB$802,3)</f>
        <v xml:space="preserve">BarBarians </v>
      </c>
      <c r="J114" s="1" t="str">
        <f>VLOOKUP($H114,Download!$A$2:$AB$802,9)</f>
        <v>Thibaud Grizard</v>
      </c>
      <c r="K114" s="1" t="str">
        <f>VLOOKUP($H114,Download!$A$1:$AB$701,16)</f>
        <v>Steve Knabl</v>
      </c>
      <c r="L114" s="12"/>
      <c r="M114" s="36"/>
      <c r="P114" s="1"/>
      <c r="Q114" s="1"/>
    </row>
    <row r="115" spans="1:17" x14ac:dyDescent="0.2">
      <c r="A115" s="43"/>
      <c r="B115" s="43">
        <v>100</v>
      </c>
      <c r="C115" s="44">
        <f t="shared" si="3"/>
        <v>0.30642361111111194</v>
      </c>
      <c r="D115" s="47">
        <v>5.7870370370370378E-4</v>
      </c>
      <c r="E115" s="45">
        <v>7.2916666666666671E-2</v>
      </c>
      <c r="F115" s="66">
        <f>Table134687243[[#This Row],[Start 
Time]]+Table134687243[[#This Row],[Ride           Time]]</f>
        <v>0.37934027777777862</v>
      </c>
      <c r="G115" s="68">
        <f t="shared" si="5"/>
        <v>12</v>
      </c>
      <c r="H115" s="43">
        <v>537</v>
      </c>
      <c r="I115" s="1" t="str">
        <f>VLOOKUP($H115,Download!$A$2:$AB$802,3)</f>
        <v>Underdogs</v>
      </c>
      <c r="J115" s="1" t="str">
        <f>VLOOKUP($H115,Download!$A$2:$AB$802,9)</f>
        <v>Antonie Bouwer</v>
      </c>
      <c r="K115" s="1" t="str">
        <f>VLOOKUP($H115,Download!$A$1:$AB$701,16)</f>
        <v>Wim Hiddema</v>
      </c>
      <c r="L115" s="12"/>
      <c r="M115" s="36"/>
      <c r="P115" s="1"/>
      <c r="Q115" s="1"/>
    </row>
    <row r="116" spans="1:17" x14ac:dyDescent="0.2">
      <c r="A116" s="43"/>
      <c r="B116" s="43">
        <v>101</v>
      </c>
      <c r="C116" s="44">
        <f t="shared" si="3"/>
        <v>0.30700231481481566</v>
      </c>
      <c r="D116" s="45">
        <v>2.89351851851852E-4</v>
      </c>
      <c r="E116" s="45">
        <v>7.2916666666666671E-2</v>
      </c>
      <c r="F116" s="66">
        <f>Table134687243[[#This Row],[Start 
Time]]+Table134687243[[#This Row],[Ride           Time]]</f>
        <v>0.37991898148148234</v>
      </c>
      <c r="G116" s="68">
        <f t="shared" si="5"/>
        <v>12</v>
      </c>
      <c r="H116" s="43"/>
      <c r="I116" s="1" t="e">
        <f>VLOOKUP($H116,Download!$A$2:$AB$802,3)</f>
        <v>#N/A</v>
      </c>
      <c r="J116" s="1" t="e">
        <f>VLOOKUP($H116,Download!$A$2:$AB$802,9)</f>
        <v>#N/A</v>
      </c>
      <c r="K116" s="1" t="e">
        <f>VLOOKUP($H116,Download!$A$1:$AB$701,16)</f>
        <v>#N/A</v>
      </c>
      <c r="L116" s="12"/>
      <c r="M116" s="36"/>
      <c r="P116" s="1"/>
      <c r="Q116" s="1"/>
    </row>
    <row r="117" spans="1:17" x14ac:dyDescent="0.2">
      <c r="A117" s="43"/>
      <c r="B117" s="43">
        <v>102</v>
      </c>
      <c r="C117" s="44">
        <f t="shared" si="3"/>
        <v>0.30729166666666752</v>
      </c>
      <c r="D117" s="45">
        <v>2.89351851851852E-4</v>
      </c>
      <c r="E117" s="45">
        <v>7.2916666666666671E-2</v>
      </c>
      <c r="F117" s="66">
        <f>Table134687243[[#This Row],[Start 
Time]]+Table134687243[[#This Row],[Ride           Time]]</f>
        <v>0.3802083333333342</v>
      </c>
      <c r="G117" s="68">
        <f t="shared" si="5"/>
        <v>12</v>
      </c>
      <c r="H117" s="43">
        <v>538</v>
      </c>
      <c r="I117" s="1" t="str">
        <f>VLOOKUP($H117,Download!$A$2:$AB$802,3)</f>
        <v>Vasbyt</v>
      </c>
      <c r="J117" s="1" t="str">
        <f>VLOOKUP($H117,Download!$A$2:$AB$802,9)</f>
        <v>Dirk Grobler</v>
      </c>
      <c r="K117" s="1" t="str">
        <f>VLOOKUP($H117,Download!$A$1:$AB$701,16)</f>
        <v>Etienne Terblanche</v>
      </c>
      <c r="L117" s="12"/>
      <c r="M117" s="36"/>
      <c r="P117" s="1"/>
      <c r="Q117" s="1"/>
    </row>
    <row r="118" spans="1:17" x14ac:dyDescent="0.2">
      <c r="A118" s="43"/>
      <c r="B118" s="43">
        <v>103</v>
      </c>
      <c r="C118" s="44">
        <f t="shared" si="3"/>
        <v>0.30758101851851938</v>
      </c>
      <c r="D118" s="45">
        <v>2.89351851851852E-4</v>
      </c>
      <c r="E118" s="45">
        <v>7.2916666666666671E-2</v>
      </c>
      <c r="F118" s="66">
        <f>Table134687243[[#This Row],[Start 
Time]]+Table134687243[[#This Row],[Ride           Time]]</f>
        <v>0.38049768518518606</v>
      </c>
      <c r="G118" s="68">
        <f t="shared" si="5"/>
        <v>12</v>
      </c>
      <c r="H118" s="43">
        <v>539</v>
      </c>
      <c r="I118" s="1" t="str">
        <f>VLOOKUP($H118,Download!$A$2:$AB$802,3)</f>
        <v>Viking</v>
      </c>
      <c r="J118" s="1" t="str">
        <f>VLOOKUP($H118,Download!$A$2:$AB$802,9)</f>
        <v>Zean Bourbon-Leftley</v>
      </c>
      <c r="K118" s="1" t="str">
        <f>VLOOKUP($H118,Download!$A$1:$AB$701,16)</f>
        <v>Wilhelm Bauermeister</v>
      </c>
      <c r="L118" s="12"/>
      <c r="M118" s="36"/>
      <c r="P118" s="1"/>
      <c r="Q118" s="1"/>
    </row>
    <row r="119" spans="1:17" x14ac:dyDescent="0.2">
      <c r="A119" s="43"/>
      <c r="B119" s="43">
        <v>104</v>
      </c>
      <c r="C119" s="44">
        <f t="shared" si="3"/>
        <v>0.30787037037037124</v>
      </c>
      <c r="D119" s="45">
        <v>2.89351851851852E-4</v>
      </c>
      <c r="E119" s="45">
        <v>7.2916666666666671E-2</v>
      </c>
      <c r="F119" s="66">
        <f>Table134687243[[#This Row],[Start 
Time]]+Table134687243[[#This Row],[Ride           Time]]</f>
        <v>0.38078703703703792</v>
      </c>
      <c r="G119" s="68">
        <f t="shared" si="5"/>
        <v>12</v>
      </c>
      <c r="H119" s="43">
        <v>545</v>
      </c>
      <c r="I119" s="1" t="str">
        <f>VLOOKUP($H119,Download!$A$2:$AB$802,3)</f>
        <v>Los Hermanos</v>
      </c>
      <c r="J119" s="1" t="str">
        <f>VLOOKUP($H119,Download!$A$2:$AB$802,9)</f>
        <v>Jason Spencer</v>
      </c>
      <c r="K119" s="1" t="str">
        <f>VLOOKUP($H119,Download!$A$1:$AB$701,16)</f>
        <v>Sean Owen</v>
      </c>
      <c r="L119" s="12"/>
      <c r="M119" s="36"/>
      <c r="P119" s="1"/>
      <c r="Q119" s="1"/>
    </row>
    <row r="120" spans="1:17" x14ac:dyDescent="0.2">
      <c r="A120" s="43"/>
      <c r="B120" s="43">
        <v>105</v>
      </c>
      <c r="C120" s="44">
        <f t="shared" si="3"/>
        <v>0.3081597222222231</v>
      </c>
      <c r="D120" s="45">
        <v>2.89351851851852E-4</v>
      </c>
      <c r="E120" s="45">
        <v>7.2916666666666671E-2</v>
      </c>
      <c r="F120" s="66">
        <f>Table134687243[[#This Row],[Start 
Time]]+Table134687243[[#This Row],[Ride           Time]]</f>
        <v>0.38107638888888978</v>
      </c>
      <c r="G120" s="68">
        <f t="shared" si="5"/>
        <v>12</v>
      </c>
      <c r="H120" s="43">
        <v>546</v>
      </c>
      <c r="I120" s="1" t="str">
        <f>VLOOKUP($H120,Download!$A$2:$AB$802,3)</f>
        <v>HeroTel</v>
      </c>
      <c r="J120" s="1" t="str">
        <f>VLOOKUP($H120,Download!$A$2:$AB$802,9)</f>
        <v>Francois Wessels</v>
      </c>
      <c r="K120" s="1" t="str">
        <f>VLOOKUP($H120,Download!$A$1:$AB$701,16)</f>
        <v>Johan Koekemoer</v>
      </c>
      <c r="L120" s="12"/>
      <c r="M120" s="36"/>
      <c r="P120" s="1"/>
      <c r="Q120" s="1"/>
    </row>
    <row r="121" spans="1:17" x14ac:dyDescent="0.2">
      <c r="A121" s="43"/>
      <c r="B121" s="43">
        <v>106</v>
      </c>
      <c r="C121" s="44">
        <f t="shared" si="3"/>
        <v>0.30844907407407496</v>
      </c>
      <c r="D121" s="45">
        <v>2.89351851851852E-4</v>
      </c>
      <c r="E121" s="45">
        <v>7.2916666666666671E-2</v>
      </c>
      <c r="F121" s="66">
        <f>Table134687243[[#This Row],[Start 
Time]]+Table134687243[[#This Row],[Ride           Time]]</f>
        <v>0.38136574074074164</v>
      </c>
      <c r="G121" s="68">
        <f t="shared" si="5"/>
        <v>12</v>
      </c>
      <c r="H121" s="43">
        <v>556</v>
      </c>
      <c r="I121" s="1" t="str">
        <f>VLOOKUP($H121,Download!$A$2:$AB$802,3)</f>
        <v>Kamerade</v>
      </c>
      <c r="J121" s="1" t="str">
        <f>VLOOKUP($H121,Download!$A$2:$AB$802,9)</f>
        <v>Stefan Basson</v>
      </c>
      <c r="K121" s="1" t="str">
        <f>VLOOKUP($H121,Download!$A$1:$AB$701,16)</f>
        <v>Adam Schoeman</v>
      </c>
      <c r="L121" s="12"/>
      <c r="M121" s="36"/>
      <c r="P121" s="1"/>
      <c r="Q121" s="1"/>
    </row>
    <row r="122" spans="1:17" x14ac:dyDescent="0.2">
      <c r="A122" s="43"/>
      <c r="B122" s="43">
        <v>107</v>
      </c>
      <c r="C122" s="44">
        <f t="shared" si="3"/>
        <v>0.30873842592592682</v>
      </c>
      <c r="D122" s="45">
        <v>2.89351851851852E-4</v>
      </c>
      <c r="E122" s="45">
        <v>7.2916666666666671E-2</v>
      </c>
      <c r="F122" s="66">
        <f>Table134687243[[#This Row],[Start 
Time]]+Table134687243[[#This Row],[Ride           Time]]</f>
        <v>0.3816550925925935</v>
      </c>
      <c r="G122" s="68">
        <f t="shared" si="5"/>
        <v>12</v>
      </c>
      <c r="H122" s="43">
        <v>574</v>
      </c>
      <c r="I122" s="1" t="str">
        <f>VLOOKUP($H122,Download!$A$2:$AB$802,3)</f>
        <v>BlackPearl</v>
      </c>
      <c r="J122" s="1" t="str">
        <f>VLOOKUP($H122,Download!$A$2:$AB$802,9)</f>
        <v>Etienne Van Cuyck</v>
      </c>
      <c r="K122" s="1" t="str">
        <f>VLOOKUP($H122,Download!$A$1:$AB$701,16)</f>
        <v>David Rae</v>
      </c>
      <c r="L122" s="12"/>
      <c r="M122" s="36"/>
      <c r="P122" s="1"/>
      <c r="Q122" s="1"/>
    </row>
    <row r="123" spans="1:17" x14ac:dyDescent="0.2">
      <c r="A123" s="43"/>
      <c r="B123" s="43">
        <v>108</v>
      </c>
      <c r="C123" s="44">
        <f t="shared" si="3"/>
        <v>0.30902777777777868</v>
      </c>
      <c r="D123" s="45">
        <v>2.89351851851852E-4</v>
      </c>
      <c r="E123" s="45">
        <v>7.2916666666666671E-2</v>
      </c>
      <c r="F123" s="66">
        <f>Table134687243[[#This Row],[Start 
Time]]+Table134687243[[#This Row],[Ride           Time]]</f>
        <v>0.38194444444444536</v>
      </c>
      <c r="G123" s="68">
        <f t="shared" si="5"/>
        <v>12</v>
      </c>
      <c r="H123" s="43">
        <v>585</v>
      </c>
      <c r="I123" s="1" t="str">
        <f>VLOOKUP($H123,Download!$A$2:$AB$802,3)</f>
        <v>CCT</v>
      </c>
      <c r="J123" s="1" t="str">
        <f>VLOOKUP($H123,Download!$A$2:$AB$802,9)</f>
        <v>Kevin Jacoby</v>
      </c>
      <c r="K123" s="1" t="str">
        <f>VLOOKUP($H123,Download!$A$1:$AB$701,16)</f>
        <v>Hugh Cole</v>
      </c>
      <c r="L123" s="12"/>
      <c r="M123" s="36"/>
      <c r="P123" s="1"/>
      <c r="Q123" s="1"/>
    </row>
    <row r="124" spans="1:17" x14ac:dyDescent="0.2">
      <c r="A124" s="43"/>
      <c r="B124" s="43">
        <v>109</v>
      </c>
      <c r="C124" s="44">
        <f t="shared" si="3"/>
        <v>0.30931712962963054</v>
      </c>
      <c r="D124" s="45">
        <v>2.89351851851852E-4</v>
      </c>
      <c r="E124" s="45">
        <v>7.2916666666666671E-2</v>
      </c>
      <c r="F124" s="66">
        <f>Table134687243[[#This Row],[Start 
Time]]+Table134687243[[#This Row],[Ride           Time]]</f>
        <v>0.38223379629629722</v>
      </c>
      <c r="G124" s="68">
        <f t="shared" si="5"/>
        <v>12</v>
      </c>
      <c r="H124" s="43">
        <v>598</v>
      </c>
      <c r="I124" s="1" t="str">
        <f>VLOOKUP($H124,Download!$A$2:$AB$802,3)</f>
        <v>Druiwetros / Land Staal</v>
      </c>
      <c r="J124" s="1" t="str">
        <f>VLOOKUP($H124,Download!$A$2:$AB$802,9)</f>
        <v>Reinhardt  Visser</v>
      </c>
      <c r="K124" s="1" t="str">
        <f>VLOOKUP($H124,Download!$A$1:$AB$701,16)</f>
        <v>Marius De Kock</v>
      </c>
      <c r="L124" s="12"/>
      <c r="M124" s="36"/>
      <c r="P124" s="1"/>
      <c r="Q124" s="1"/>
    </row>
    <row r="125" spans="1:17" x14ac:dyDescent="0.2">
      <c r="A125" s="43"/>
      <c r="B125" s="43">
        <v>110</v>
      </c>
      <c r="C125" s="44">
        <f t="shared" si="3"/>
        <v>0.3096064814814824</v>
      </c>
      <c r="D125" s="45">
        <v>2.89351851851852E-4</v>
      </c>
      <c r="E125" s="45">
        <v>7.2916666666666671E-2</v>
      </c>
      <c r="F125" s="66">
        <f>Table134687243[[#This Row],[Start 
Time]]+Table134687243[[#This Row],[Ride           Time]]</f>
        <v>0.38252314814814908</v>
      </c>
      <c r="G125" s="68">
        <f t="shared" si="5"/>
        <v>12</v>
      </c>
      <c r="H125" s="43">
        <v>601</v>
      </c>
      <c r="I125" s="1" t="str">
        <f>VLOOKUP($H125,Download!$A$2:$AB$802,3)</f>
        <v>EQUIPO COLOMBIA CHIA</v>
      </c>
      <c r="J125" s="1" t="str">
        <f>VLOOKUP($H125,Download!$A$2:$AB$802,9)</f>
        <v>Jose Omar Torres Penaloza</v>
      </c>
      <c r="K125" s="1" t="str">
        <f>VLOOKUP($H125,Download!$A$1:$AB$701,16)</f>
        <v>Mario Augusto Monroy</v>
      </c>
      <c r="L125" s="12"/>
      <c r="M125" s="36"/>
      <c r="P125" s="1"/>
      <c r="Q125" s="1"/>
    </row>
    <row r="126" spans="1:17" x14ac:dyDescent="0.2">
      <c r="A126" s="43"/>
      <c r="B126" s="43">
        <v>111</v>
      </c>
      <c r="C126" s="44">
        <f t="shared" si="3"/>
        <v>0.30989583333333426</v>
      </c>
      <c r="D126" s="45">
        <v>2.89351851851852E-4</v>
      </c>
      <c r="E126" s="45">
        <v>7.2916666666666671E-2</v>
      </c>
      <c r="F126" s="66">
        <f>Table134687243[[#This Row],[Start 
Time]]+Table134687243[[#This Row],[Ride           Time]]</f>
        <v>0.38281250000000094</v>
      </c>
      <c r="G126" s="68">
        <f t="shared" si="5"/>
        <v>12</v>
      </c>
      <c r="H126" s="43">
        <v>608</v>
      </c>
      <c r="I126" s="1" t="str">
        <f>VLOOKUP($H126,Download!$A$2:$AB$802,3)</f>
        <v>Quality</v>
      </c>
      <c r="J126" s="1" t="str">
        <f>VLOOKUP($H126,Download!$A$2:$AB$802,9)</f>
        <v>Miguel Lorenzo Gibert</v>
      </c>
      <c r="K126" s="1" t="str">
        <f>VLOOKUP($H126,Download!$A$1:$AB$701,16)</f>
        <v>Joan Montaner</v>
      </c>
      <c r="L126" s="12"/>
      <c r="M126" s="36"/>
      <c r="P126" s="1"/>
      <c r="Q126" s="1"/>
    </row>
    <row r="127" spans="1:17" x14ac:dyDescent="0.2">
      <c r="A127" s="43"/>
      <c r="B127" s="43">
        <v>112</v>
      </c>
      <c r="C127" s="44">
        <f t="shared" si="3"/>
        <v>0.31018518518518612</v>
      </c>
      <c r="D127" s="45">
        <v>2.89351851851852E-4</v>
      </c>
      <c r="E127" s="45">
        <v>7.2916666666666671E-2</v>
      </c>
      <c r="F127" s="66">
        <f>Table134687243[[#This Row],[Start 
Time]]+Table134687243[[#This Row],[Ride           Time]]</f>
        <v>0.3831018518518528</v>
      </c>
      <c r="G127" s="68">
        <f t="shared" si="5"/>
        <v>12</v>
      </c>
      <c r="H127" s="43">
        <v>61</v>
      </c>
      <c r="I127" s="1" t="str">
        <f>VLOOKUP($H127,Download!$A$2:$AB$802,3)</f>
        <v>dormakaba SSA</v>
      </c>
      <c r="J127" s="1" t="str">
        <f>VLOOKUP($H127,Download!$A$2:$AB$802,9)</f>
        <v>Shaun Frayne</v>
      </c>
      <c r="K127" s="1" t="str">
        <f>VLOOKUP($H127,Download!$A$1:$AB$701,16)</f>
        <v>Nico Pfitzenmaier</v>
      </c>
      <c r="L127" s="12"/>
      <c r="M127" s="36"/>
      <c r="P127" s="1"/>
      <c r="Q127" s="1"/>
    </row>
    <row r="128" spans="1:17" x14ac:dyDescent="0.2">
      <c r="A128" s="43"/>
      <c r="B128" s="43">
        <v>113</v>
      </c>
      <c r="C128" s="44">
        <f t="shared" si="3"/>
        <v>0.31047453703703798</v>
      </c>
      <c r="D128" s="45">
        <v>2.89351851851852E-4</v>
      </c>
      <c r="E128" s="45">
        <v>7.2916666666666671E-2</v>
      </c>
      <c r="F128" s="66">
        <f>Table134687243[[#This Row],[Start 
Time]]+Table134687243[[#This Row],[Ride           Time]]</f>
        <v>0.38339120370370466</v>
      </c>
      <c r="G128" s="68">
        <f t="shared" si="5"/>
        <v>12</v>
      </c>
      <c r="H128" s="43">
        <v>625</v>
      </c>
      <c r="I128" s="1" t="str">
        <f>VLOOKUP($H128,Download!$A$2:$AB$802,3)</f>
        <v>Hillbilly's</v>
      </c>
      <c r="J128" s="1" t="str">
        <f>VLOOKUP($H128,Download!$A$2:$AB$802,9)</f>
        <v>Sean Johnston</v>
      </c>
      <c r="K128" s="1" t="str">
        <f>VLOOKUP($H128,Download!$A$1:$AB$701,16)</f>
        <v>Dean Schenkl</v>
      </c>
      <c r="L128" s="12"/>
      <c r="M128" s="36"/>
      <c r="P128" s="1"/>
      <c r="Q128" s="1"/>
    </row>
    <row r="129" spans="1:17" x14ac:dyDescent="0.2">
      <c r="A129" s="43"/>
      <c r="B129" s="43">
        <v>114</v>
      </c>
      <c r="C129" s="44">
        <f t="shared" si="3"/>
        <v>0.31076388888888984</v>
      </c>
      <c r="D129" s="45">
        <v>2.89351851851852E-4</v>
      </c>
      <c r="E129" s="45">
        <v>7.2916666666666671E-2</v>
      </c>
      <c r="F129" s="66">
        <f>Table134687243[[#This Row],[Start 
Time]]+Table134687243[[#This Row],[Ride           Time]]</f>
        <v>0.38368055555555652</v>
      </c>
      <c r="G129" s="68">
        <f t="shared" si="5"/>
        <v>12</v>
      </c>
      <c r="H129" s="43">
        <v>216</v>
      </c>
      <c r="I129" s="1" t="str">
        <f>VLOOKUP($H129,Download!$A$2:$AB$802,3)</f>
        <v>Hamilton's</v>
      </c>
      <c r="J129" s="1" t="str">
        <f>VLOOKUP($H129,Download!$A$2:$AB$802,9)</f>
        <v>Spencer Cowley</v>
      </c>
      <c r="K129" s="1" t="str">
        <f>VLOOKUP($H129,Download!$A$1:$AB$701,16)</f>
        <v>Ame Cowley</v>
      </c>
      <c r="L129" s="12"/>
      <c r="M129" s="36"/>
      <c r="P129" s="1"/>
      <c r="Q129" s="1"/>
    </row>
    <row r="130" spans="1:17" x14ac:dyDescent="0.2">
      <c r="A130" s="43"/>
      <c r="B130" s="43">
        <v>115</v>
      </c>
      <c r="C130" s="44">
        <f t="shared" si="3"/>
        <v>0.3110532407407417</v>
      </c>
      <c r="D130" s="45">
        <v>2.89351851851852E-4</v>
      </c>
      <c r="E130" s="45">
        <v>7.2916666666666671E-2</v>
      </c>
      <c r="F130" s="66">
        <f>Table134687243[[#This Row],[Start 
Time]]+Table134687243[[#This Row],[Ride           Time]]</f>
        <v>0.38396990740740838</v>
      </c>
      <c r="G130" s="68">
        <f t="shared" si="5"/>
        <v>12</v>
      </c>
      <c r="H130" s="43">
        <v>699</v>
      </c>
      <c r="I130" s="1" t="str">
        <f>VLOOKUP($H130,Download!$A$2:$AB$802,3)</f>
        <v>Easy Coat</v>
      </c>
      <c r="J130" s="1" t="str">
        <f>VLOOKUP($H130,Download!$A$2:$AB$802,9)</f>
        <v>Simon Rollo</v>
      </c>
      <c r="K130" s="1" t="str">
        <f>VLOOKUP($H130,Download!$A$1:$AB$701,16)</f>
        <v>Chris Maitland</v>
      </c>
      <c r="L130" s="12"/>
      <c r="M130" s="36"/>
      <c r="P130" s="1"/>
      <c r="Q130" s="1"/>
    </row>
    <row r="131" spans="1:17" x14ac:dyDescent="0.2">
      <c r="A131" s="43"/>
      <c r="B131" s="43">
        <v>116</v>
      </c>
      <c r="C131" s="44">
        <f t="shared" si="3"/>
        <v>0.31134259259259356</v>
      </c>
      <c r="D131" s="45">
        <v>2.89351851851852E-4</v>
      </c>
      <c r="E131" s="45">
        <v>7.2916666666666671E-2</v>
      </c>
      <c r="F131" s="66">
        <f>Table134687243[[#This Row],[Start 
Time]]+Table134687243[[#This Row],[Ride           Time]]</f>
        <v>0.38425925925926024</v>
      </c>
      <c r="G131" s="68">
        <f t="shared" si="5"/>
        <v>12</v>
      </c>
      <c r="H131" s="43">
        <v>698</v>
      </c>
      <c r="I131" s="1" t="str">
        <f>VLOOKUP($H131,Download!$A$2:$AB$802,3)</f>
        <v>Doogoo</v>
      </c>
      <c r="J131" s="1" t="str">
        <f>VLOOKUP($H131,Download!$A$2:$AB$802,9)</f>
        <v>Rodney Green-Thompson</v>
      </c>
      <c r="K131" s="1" t="str">
        <f>VLOOKUP($H131,Download!$A$1:$AB$701,16)</f>
        <v>Sibusiso Makamu</v>
      </c>
      <c r="L131" s="12"/>
      <c r="M131" s="36"/>
      <c r="P131" s="1"/>
      <c r="Q131" s="1"/>
    </row>
    <row r="132" spans="1:17" x14ac:dyDescent="0.2">
      <c r="A132" s="43"/>
      <c r="B132" s="43">
        <v>117</v>
      </c>
      <c r="C132" s="44">
        <f t="shared" si="3"/>
        <v>0.31163194444444542</v>
      </c>
      <c r="D132" s="45">
        <v>2.89351851851852E-4</v>
      </c>
      <c r="E132" s="45">
        <v>7.2916666666666671E-2</v>
      </c>
      <c r="F132" s="66">
        <f>Table134687243[[#This Row],[Start 
Time]]+Table134687243[[#This Row],[Ride           Time]]</f>
        <v>0.3845486111111121</v>
      </c>
      <c r="G132" s="68">
        <f t="shared" si="5"/>
        <v>12</v>
      </c>
      <c r="H132" s="43">
        <v>660</v>
      </c>
      <c r="I132" s="1" t="str">
        <f>VLOOKUP($H132,Download!$A$2:$AB$802,3)</f>
        <v>Salt Tab</v>
      </c>
      <c r="J132" s="1" t="str">
        <f>VLOOKUP($H132,Download!$A$2:$AB$802,9)</f>
        <v>Ross Alexander</v>
      </c>
      <c r="K132" s="1" t="str">
        <f>VLOOKUP($H132,Download!$A$1:$AB$701,16)</f>
        <v>Michael Ehret</v>
      </c>
      <c r="L132" s="12"/>
      <c r="M132" s="36"/>
      <c r="P132" s="1"/>
      <c r="Q132" s="1"/>
    </row>
    <row r="133" spans="1:17" x14ac:dyDescent="0.2">
      <c r="A133" s="43"/>
      <c r="B133" s="43">
        <v>118</v>
      </c>
      <c r="C133" s="44">
        <f t="shared" si="3"/>
        <v>0.31192129629629728</v>
      </c>
      <c r="D133" s="45">
        <v>2.89351851851852E-4</v>
      </c>
      <c r="E133" s="45">
        <v>7.2916666666666671E-2</v>
      </c>
      <c r="F133" s="66">
        <f>Table134687243[[#This Row],[Start 
Time]]+Table134687243[[#This Row],[Ride           Time]]</f>
        <v>0.38483796296296396</v>
      </c>
      <c r="G133" s="68">
        <f t="shared" si="5"/>
        <v>12</v>
      </c>
      <c r="H133" s="43">
        <v>664</v>
      </c>
      <c r="I133" s="1" t="str">
        <f>VLOOKUP($H133,Download!$A$2:$AB$802,3)</f>
        <v xml:space="preserve">Scott chile </v>
      </c>
      <c r="J133" s="1" t="str">
        <f>VLOOKUP($H133,Download!$A$2:$AB$802,9)</f>
        <v>Carlos  Bucarey</v>
      </c>
      <c r="K133" s="1" t="str">
        <f>VLOOKUP($H133,Download!$A$1:$AB$701,16)</f>
        <v>Alfonso Verschae</v>
      </c>
      <c r="L133" s="12"/>
      <c r="M133" s="36"/>
      <c r="P133" s="1"/>
      <c r="Q133" s="1"/>
    </row>
    <row r="134" spans="1:17" x14ac:dyDescent="0.2">
      <c r="A134" s="43"/>
      <c r="B134" s="43">
        <v>119</v>
      </c>
      <c r="C134" s="44">
        <f t="shared" si="3"/>
        <v>0.31221064814814914</v>
      </c>
      <c r="D134" s="45">
        <v>2.89351851851852E-4</v>
      </c>
      <c r="E134" s="45">
        <v>7.2916666666666671E-2</v>
      </c>
      <c r="F134" s="66">
        <f>Table134687243[[#This Row],[Start 
Time]]+Table134687243[[#This Row],[Ride           Time]]</f>
        <v>0.38512731481481582</v>
      </c>
      <c r="G134" s="68">
        <f t="shared" si="5"/>
        <v>12</v>
      </c>
      <c r="H134" s="43">
        <v>115</v>
      </c>
      <c r="I134" s="1" t="str">
        <f>VLOOKUP($H134,Download!$A$2:$AB$802,3)</f>
        <v>Nikon/OneSight</v>
      </c>
      <c r="J134" s="1" t="str">
        <f>VLOOKUP($H134,Download!$A$2:$AB$802,9)</f>
        <v>Craig Kolesky</v>
      </c>
      <c r="K134" s="1" t="str">
        <f>VLOOKUP($H134,Download!$A$1:$AB$701,16)</f>
        <v>Wayne Robertson</v>
      </c>
      <c r="L134" s="12"/>
      <c r="M134" s="36"/>
      <c r="P134" s="1"/>
      <c r="Q134" s="1"/>
    </row>
    <row r="135" spans="1:17" x14ac:dyDescent="0.2">
      <c r="A135" s="43"/>
      <c r="B135" s="43">
        <v>120</v>
      </c>
      <c r="C135" s="44">
        <f t="shared" si="3"/>
        <v>0.312500000000001</v>
      </c>
      <c r="D135" s="45">
        <v>2.89351851851852E-4</v>
      </c>
      <c r="E135" s="45">
        <v>7.2916666666666671E-2</v>
      </c>
      <c r="F135" s="66">
        <f>Table134687243[[#This Row],[Start 
Time]]+Table134687243[[#This Row],[Ride           Time]]</f>
        <v>0.38541666666666768</v>
      </c>
      <c r="G135" s="68">
        <f t="shared" si="5"/>
        <v>12</v>
      </c>
      <c r="H135" s="43">
        <v>152</v>
      </c>
      <c r="I135" s="1" t="str">
        <f>VLOOKUP($H135,Download!$A$2:$AB$802,3)</f>
        <v>Footgear</v>
      </c>
      <c r="J135" s="1" t="str">
        <f>VLOOKUP($H135,Download!$A$2:$AB$802,9)</f>
        <v>Stephen O'brien</v>
      </c>
      <c r="K135" s="1" t="str">
        <f>VLOOKUP($H135,Download!$A$1:$AB$701,16)</f>
        <v>Don Boyce</v>
      </c>
      <c r="L135" s="12"/>
      <c r="M135" s="36"/>
      <c r="P135" s="1"/>
      <c r="Q135" s="1"/>
    </row>
    <row r="136" spans="1:17" x14ac:dyDescent="0.2">
      <c r="A136" s="43"/>
      <c r="B136" s="43">
        <v>121</v>
      </c>
      <c r="C136" s="44">
        <f t="shared" si="3"/>
        <v>0.31278935185185286</v>
      </c>
      <c r="D136" s="45">
        <v>2.89351851851852E-4</v>
      </c>
      <c r="E136" s="45">
        <v>7.2916666666666671E-2</v>
      </c>
      <c r="F136" s="66">
        <f>Table134687243[[#This Row],[Start 
Time]]+Table134687243[[#This Row],[Ride           Time]]</f>
        <v>0.38570601851851954</v>
      </c>
      <c r="G136" s="68">
        <f t="shared" ref="G136:G167" si="6">$O$4</f>
        <v>15</v>
      </c>
      <c r="H136" s="43">
        <v>697</v>
      </c>
      <c r="I136" s="1" t="str">
        <f>VLOOKUP($H136,Download!$A$2:$AB$802,3)</f>
        <v>GREATSOFT CRM</v>
      </c>
      <c r="J136" s="1" t="str">
        <f>VLOOKUP($H136,Download!$A$2:$AB$802,9)</f>
        <v>Stephen Eachus</v>
      </c>
      <c r="K136" s="1" t="str">
        <f>VLOOKUP($H136,Download!$A$1:$AB$701,16)</f>
        <v>Colin Morgan</v>
      </c>
      <c r="L136" s="12"/>
      <c r="M136" s="36"/>
      <c r="P136" s="1"/>
      <c r="Q136" s="1"/>
    </row>
    <row r="137" spans="1:17" x14ac:dyDescent="0.2">
      <c r="A137" s="43"/>
      <c r="B137" s="43">
        <v>122</v>
      </c>
      <c r="C137" s="44">
        <f t="shared" si="3"/>
        <v>0.31307870370370472</v>
      </c>
      <c r="D137" s="45">
        <v>2.89351851851852E-4</v>
      </c>
      <c r="E137" s="45">
        <v>7.2916666666666671E-2</v>
      </c>
      <c r="F137" s="66">
        <f>Table134687243[[#This Row],[Start 
Time]]+Table134687243[[#This Row],[Ride           Time]]</f>
        <v>0.3859953703703714</v>
      </c>
      <c r="G137" s="68">
        <f t="shared" si="6"/>
        <v>15</v>
      </c>
      <c r="H137" s="43">
        <v>680</v>
      </c>
      <c r="I137" s="1" t="str">
        <f>VLOOKUP($H137,Download!$A$2:$AB$802,3)</f>
        <v>Tight Five</v>
      </c>
      <c r="J137" s="1" t="str">
        <f>VLOOKUP($H137,Download!$A$2:$AB$802,9)</f>
        <v>Jakobus Rudolf Bosch</v>
      </c>
      <c r="K137" s="1" t="str">
        <f>VLOOKUP($H137,Download!$A$1:$AB$701,16)</f>
        <v>Gher Rabie</v>
      </c>
      <c r="L137" s="12"/>
      <c r="M137" s="36"/>
      <c r="P137" s="1"/>
      <c r="Q137" s="1"/>
    </row>
    <row r="138" spans="1:17" x14ac:dyDescent="0.2">
      <c r="A138" s="43"/>
      <c r="B138" s="43">
        <v>123</v>
      </c>
      <c r="C138" s="44">
        <f t="shared" si="3"/>
        <v>0.31336805555555658</v>
      </c>
      <c r="D138" s="45">
        <v>2.89351851851852E-4</v>
      </c>
      <c r="E138" s="45">
        <v>7.2916666666666671E-2</v>
      </c>
      <c r="F138" s="66">
        <f>Table134687243[[#This Row],[Start 
Time]]+Table134687243[[#This Row],[Ride           Time]]</f>
        <v>0.38628472222222326</v>
      </c>
      <c r="G138" s="68">
        <f t="shared" si="6"/>
        <v>15</v>
      </c>
      <c r="H138" s="43">
        <v>685</v>
      </c>
      <c r="I138" s="1" t="str">
        <f>VLOOKUP($H138,Download!$A$2:$AB$802,3)</f>
        <v>VVV</v>
      </c>
      <c r="J138" s="1" t="str">
        <f>VLOOKUP($H138,Download!$A$2:$AB$802,9)</f>
        <v>David Van De Vyver</v>
      </c>
      <c r="K138" s="1" t="str">
        <f>VLOOKUP($H138,Download!$A$1:$AB$701,16)</f>
        <v>Bryan Versfeld</v>
      </c>
      <c r="L138" s="12"/>
      <c r="M138" s="36"/>
      <c r="P138" s="1"/>
      <c r="Q138" s="1"/>
    </row>
    <row r="139" spans="1:17" x14ac:dyDescent="0.2">
      <c r="A139" s="43"/>
      <c r="B139" s="43">
        <v>124</v>
      </c>
      <c r="C139" s="44">
        <f t="shared" si="3"/>
        <v>0.31365740740740844</v>
      </c>
      <c r="D139" s="45">
        <v>2.89351851851852E-4</v>
      </c>
      <c r="E139" s="45">
        <v>5.8333333333333327E-2</v>
      </c>
      <c r="F139" s="66">
        <f>Table134687243[[#This Row],[Start 
Time]]+Table134687243[[#This Row],[Ride           Time]]</f>
        <v>0.37199074074074179</v>
      </c>
      <c r="G139" s="68">
        <f t="shared" si="6"/>
        <v>15</v>
      </c>
      <c r="H139" s="43">
        <v>153</v>
      </c>
      <c r="I139" s="1" t="str">
        <f>VLOOKUP($H139,Download!$A$2:$AB$802,3)</f>
        <v>Fork and Cork</v>
      </c>
      <c r="J139" s="1" t="str">
        <f>VLOOKUP($H139,Download!$A$2:$AB$802,9)</f>
        <v>Tim Lotz</v>
      </c>
      <c r="K139" s="1" t="str">
        <f>VLOOKUP($H139,Download!$A$1:$AB$701,16)</f>
        <v>Tony Cole</v>
      </c>
      <c r="L139" s="12"/>
      <c r="M139" s="36"/>
      <c r="P139" s="1"/>
      <c r="Q139" s="1"/>
    </row>
    <row r="140" spans="1:17" x14ac:dyDescent="0.2">
      <c r="A140" s="43"/>
      <c r="B140" s="43">
        <v>125</v>
      </c>
      <c r="C140" s="44">
        <f t="shared" si="3"/>
        <v>0.3139467592592603</v>
      </c>
      <c r="D140" s="45">
        <v>2.89351851851852E-4</v>
      </c>
      <c r="E140" s="45">
        <v>5.8333333333333327E-2</v>
      </c>
      <c r="F140" s="66">
        <f>Table134687243[[#This Row],[Start 
Time]]+Table134687243[[#This Row],[Ride           Time]]</f>
        <v>0.37228009259259365</v>
      </c>
      <c r="G140" s="68">
        <f t="shared" si="6"/>
        <v>15</v>
      </c>
      <c r="H140" s="43">
        <v>160</v>
      </c>
      <c r="I140" s="1" t="str">
        <f>VLOOKUP($H140,Download!$A$2:$AB$802,3)</f>
        <v>SMARTER</v>
      </c>
      <c r="J140" s="1" t="str">
        <f>VLOOKUP($H140,Download!$A$2:$AB$802,9)</f>
        <v>Heinrich Huysamer</v>
      </c>
      <c r="K140" s="1" t="str">
        <f>VLOOKUP($H140,Download!$A$1:$AB$701,16)</f>
        <v>Nico Rossouw</v>
      </c>
      <c r="L140" s="12"/>
      <c r="M140" s="36"/>
      <c r="P140" s="1"/>
      <c r="Q140" s="1"/>
    </row>
    <row r="141" spans="1:17" x14ac:dyDescent="0.2">
      <c r="A141" s="43"/>
      <c r="B141" s="43">
        <v>126</v>
      </c>
      <c r="C141" s="44">
        <f t="shared" si="3"/>
        <v>0.31423611111111216</v>
      </c>
      <c r="D141" s="45">
        <v>2.89351851851852E-4</v>
      </c>
      <c r="E141" s="45">
        <v>5.8333333333333327E-2</v>
      </c>
      <c r="F141" s="66">
        <f>Table134687243[[#This Row],[Start 
Time]]+Table134687243[[#This Row],[Ride           Time]]</f>
        <v>0.37256944444444551</v>
      </c>
      <c r="G141" s="68">
        <f t="shared" si="6"/>
        <v>15</v>
      </c>
      <c r="H141" s="43">
        <v>162</v>
      </c>
      <c r="I141" s="1" t="str">
        <f>VLOOKUP($H141,Download!$A$2:$AB$802,3)</f>
        <v>Betway</v>
      </c>
      <c r="J141" s="1" t="str">
        <f>VLOOKUP($H141,Download!$A$2:$AB$802,9)</f>
        <v>David Stevenson</v>
      </c>
      <c r="K141" s="1" t="str">
        <f>VLOOKUP($H141,Download!$A$1:$AB$701,16)</f>
        <v>Colin Dix-Peek</v>
      </c>
      <c r="L141" s="12"/>
      <c r="M141" s="36"/>
      <c r="P141" s="1"/>
      <c r="Q141" s="1"/>
    </row>
    <row r="142" spans="1:17" x14ac:dyDescent="0.2">
      <c r="A142" s="43"/>
      <c r="B142" s="43">
        <v>127</v>
      </c>
      <c r="C142" s="44">
        <f t="shared" si="3"/>
        <v>0.31452546296296402</v>
      </c>
      <c r="D142" s="45">
        <v>2.89351851851852E-4</v>
      </c>
      <c r="E142" s="45">
        <v>5.8333333333333327E-2</v>
      </c>
      <c r="F142" s="66">
        <f>Table134687243[[#This Row],[Start 
Time]]+Table134687243[[#This Row],[Ride           Time]]</f>
        <v>0.37285879629629737</v>
      </c>
      <c r="G142" s="68">
        <f t="shared" si="6"/>
        <v>15</v>
      </c>
      <c r="H142" s="43">
        <v>191</v>
      </c>
      <c r="I142" s="1" t="str">
        <f>VLOOKUP($H142,Download!$A$2:$AB$802,3)</f>
        <v>Spicey Dicey</v>
      </c>
      <c r="J142" s="1" t="str">
        <f>VLOOKUP($H142,Download!$A$2:$AB$802,9)</f>
        <v>Anthony Dicey</v>
      </c>
      <c r="K142" s="1" t="str">
        <f>VLOOKUP($H142,Download!$A$1:$AB$701,16)</f>
        <v>Peter Dicey</v>
      </c>
      <c r="L142" s="12"/>
      <c r="M142" s="36"/>
      <c r="P142" s="1"/>
      <c r="Q142" s="1"/>
    </row>
    <row r="143" spans="1:17" x14ac:dyDescent="0.2">
      <c r="A143" s="43"/>
      <c r="B143" s="43">
        <v>128</v>
      </c>
      <c r="C143" s="44">
        <f t="shared" si="3"/>
        <v>0.31481481481481588</v>
      </c>
      <c r="D143" s="45">
        <v>2.89351851851852E-4</v>
      </c>
      <c r="E143" s="45">
        <v>5.8333333333333327E-2</v>
      </c>
      <c r="F143" s="66">
        <f>Table134687243[[#This Row],[Start 
Time]]+Table134687243[[#This Row],[Ride           Time]]</f>
        <v>0.37314814814814923</v>
      </c>
      <c r="G143" s="68">
        <f t="shared" si="6"/>
        <v>15</v>
      </c>
      <c r="H143" s="48">
        <v>691</v>
      </c>
      <c r="I143" s="1" t="str">
        <f>VLOOKUP($H143,Download!$A$2:$AB$802,3)</f>
        <v>Woolworths Menswear</v>
      </c>
      <c r="J143" s="1" t="str">
        <f>VLOOKUP($H143,Download!$A$2:$AB$802,9)</f>
        <v>Steve Ralph</v>
      </c>
      <c r="K143" s="1" t="str">
        <f>VLOOKUP($H143,Download!$A$1:$AB$701,16)</f>
        <v>Gordon Ralph</v>
      </c>
      <c r="L143" s="12"/>
      <c r="M143" s="36"/>
      <c r="P143" s="1"/>
      <c r="Q143" s="1"/>
    </row>
    <row r="144" spans="1:17" x14ac:dyDescent="0.2">
      <c r="A144" s="43"/>
      <c r="B144" s="43">
        <v>129</v>
      </c>
      <c r="C144" s="44">
        <f t="shared" si="3"/>
        <v>0.31510416666666774</v>
      </c>
      <c r="D144" s="45">
        <v>2.89351851851852E-4</v>
      </c>
      <c r="E144" s="45">
        <v>5.8333333333333327E-2</v>
      </c>
      <c r="F144" s="66">
        <f>Table134687243[[#This Row],[Start 
Time]]+Table134687243[[#This Row],[Ride           Time]]</f>
        <v>0.37343750000000109</v>
      </c>
      <c r="G144" s="68">
        <f t="shared" si="6"/>
        <v>15</v>
      </c>
      <c r="H144" s="43">
        <v>687</v>
      </c>
      <c r="I144" s="1" t="str">
        <f>VLOOKUP($H144,Download!$A$2:$AB$802,3)</f>
        <v xml:space="preserve">Cross Chiken </v>
      </c>
      <c r="J144" s="1" t="str">
        <f>VLOOKUP($H144,Download!$A$2:$AB$802,9)</f>
        <v>Marcelo Clermont</v>
      </c>
      <c r="K144" s="1" t="str">
        <f>VLOOKUP($H144,Download!$A$1:$AB$701,16)</f>
        <v>Amando Fernández</v>
      </c>
      <c r="L144" s="12"/>
      <c r="M144" s="36"/>
      <c r="P144" s="1"/>
      <c r="Q144" s="1"/>
    </row>
    <row r="145" spans="1:17" x14ac:dyDescent="0.2">
      <c r="A145" s="43"/>
      <c r="B145" s="43">
        <v>130</v>
      </c>
      <c r="C145" s="44">
        <f t="shared" ref="C145:C208" si="7">C144+D144</f>
        <v>0.3153935185185196</v>
      </c>
      <c r="D145" s="45">
        <v>2.89351851851852E-4</v>
      </c>
      <c r="E145" s="45">
        <v>5.8333333333333327E-2</v>
      </c>
      <c r="F145" s="66">
        <f>Table134687243[[#This Row],[Start 
Time]]+Table134687243[[#This Row],[Ride           Time]]</f>
        <v>0.37372685185185295</v>
      </c>
      <c r="G145" s="68">
        <f t="shared" si="6"/>
        <v>15</v>
      </c>
      <c r="H145" s="43">
        <v>253</v>
      </c>
      <c r="I145" s="1" t="str">
        <f>VLOOKUP($H145,Download!$A$2:$AB$802,3)</f>
        <v>Coastbusters</v>
      </c>
      <c r="J145" s="1" t="str">
        <f>VLOOKUP($H145,Download!$A$2:$AB$802,9)</f>
        <v>Ulrich Kuhn</v>
      </c>
      <c r="K145" s="1" t="str">
        <f>VLOOKUP($H145,Download!$A$1:$AB$701,16)</f>
        <v>Jürgen Wiechmann</v>
      </c>
      <c r="L145" s="12"/>
      <c r="M145" s="36"/>
      <c r="P145" s="1"/>
      <c r="Q145" s="1"/>
    </row>
    <row r="146" spans="1:17" x14ac:dyDescent="0.2">
      <c r="A146" s="43"/>
      <c r="B146" s="43">
        <v>131</v>
      </c>
      <c r="C146" s="44">
        <f t="shared" si="7"/>
        <v>0.31568287037037146</v>
      </c>
      <c r="D146" s="45">
        <v>2.89351851851852E-4</v>
      </c>
      <c r="E146" s="45">
        <v>5.8333333333333327E-2</v>
      </c>
      <c r="F146" s="66">
        <f>Table134687243[[#This Row],[Start 
Time]]+Table134687243[[#This Row],[Ride           Time]]</f>
        <v>0.37401620370370481</v>
      </c>
      <c r="G146" s="68">
        <f t="shared" si="6"/>
        <v>15</v>
      </c>
      <c r="H146" s="43">
        <v>255</v>
      </c>
      <c r="I146" s="1" t="str">
        <f>VLOOKUP($H146,Download!$A$2:$AB$802,3)</f>
        <v>CITRICOM</v>
      </c>
      <c r="J146" s="1" t="str">
        <f>VLOOKUP($H146,Download!$A$2:$AB$802,9)</f>
        <v>Piet Van Rensburg</v>
      </c>
      <c r="K146" s="1" t="str">
        <f>VLOOKUP($H146,Download!$A$1:$AB$701,16)</f>
        <v>Gerrit Steyn</v>
      </c>
      <c r="L146" s="12"/>
      <c r="M146" s="36"/>
      <c r="P146" s="1"/>
      <c r="Q146" s="1"/>
    </row>
    <row r="147" spans="1:17" x14ac:dyDescent="0.2">
      <c r="A147" s="43"/>
      <c r="B147" s="43">
        <v>132</v>
      </c>
      <c r="C147" s="44">
        <f t="shared" si="7"/>
        <v>0.31597222222222332</v>
      </c>
      <c r="D147" s="45">
        <v>2.89351851851852E-4</v>
      </c>
      <c r="E147" s="45">
        <v>5.8333333333333327E-2</v>
      </c>
      <c r="F147" s="66">
        <f>Table134687243[[#This Row],[Start 
Time]]+Table134687243[[#This Row],[Ride           Time]]</f>
        <v>0.37430555555555667</v>
      </c>
      <c r="G147" s="68">
        <f t="shared" si="6"/>
        <v>15</v>
      </c>
      <c r="H147" s="43">
        <v>256</v>
      </c>
      <c r="I147" s="1" t="str">
        <f>VLOOKUP($H147,Download!$A$2:$AB$802,3)</f>
        <v>Classiq Coatings</v>
      </c>
      <c r="J147" s="1" t="str">
        <f>VLOOKUP($H147,Download!$A$2:$AB$802,9)</f>
        <v>Sean Miller</v>
      </c>
      <c r="K147" s="1" t="str">
        <f>VLOOKUP($H147,Download!$A$1:$AB$701,16)</f>
        <v>Clinton Miller</v>
      </c>
      <c r="L147" s="12"/>
      <c r="M147" s="36"/>
      <c r="P147" s="1"/>
      <c r="Q147" s="1"/>
    </row>
    <row r="148" spans="1:17" x14ac:dyDescent="0.2">
      <c r="A148" s="43"/>
      <c r="B148" s="43">
        <v>133</v>
      </c>
      <c r="C148" s="44">
        <f t="shared" si="7"/>
        <v>0.31626157407407518</v>
      </c>
      <c r="D148" s="45">
        <v>2.89351851851852E-4</v>
      </c>
      <c r="E148" s="45">
        <v>5.8333333333333327E-2</v>
      </c>
      <c r="F148" s="66">
        <f>Table134687243[[#This Row],[Start 
Time]]+Table134687243[[#This Row],[Ride           Time]]</f>
        <v>0.37459490740740853</v>
      </c>
      <c r="G148" s="68">
        <f t="shared" si="6"/>
        <v>15</v>
      </c>
      <c r="H148" s="43">
        <v>261</v>
      </c>
      <c r="I148" s="1" t="str">
        <f>VLOOKUP($H148,Download!$A$2:$AB$802,3)</f>
        <v>Equipe Suisse II</v>
      </c>
      <c r="J148" s="1" t="str">
        <f>VLOOKUP($H148,Download!$A$2:$AB$802,9)</f>
        <v>Markus Peter Frey</v>
      </c>
      <c r="K148" s="1" t="str">
        <f>VLOOKUP($H148,Download!$A$1:$AB$701,16)</f>
        <v>Patrick Hilti</v>
      </c>
      <c r="L148" s="12"/>
      <c r="M148" s="36"/>
      <c r="P148" s="1"/>
      <c r="Q148" s="1"/>
    </row>
    <row r="149" spans="1:17" x14ac:dyDescent="0.2">
      <c r="A149" s="43"/>
      <c r="B149" s="43">
        <v>134</v>
      </c>
      <c r="C149" s="44">
        <f t="shared" si="7"/>
        <v>0.31655092592592704</v>
      </c>
      <c r="D149" s="45">
        <v>2.89351851851852E-4</v>
      </c>
      <c r="E149" s="45">
        <v>5.8333333333333327E-2</v>
      </c>
      <c r="F149" s="66">
        <f>Table134687243[[#This Row],[Start 
Time]]+Table134687243[[#This Row],[Ride           Time]]</f>
        <v>0.37488425925926039</v>
      </c>
      <c r="G149" s="68">
        <f t="shared" si="6"/>
        <v>15</v>
      </c>
      <c r="H149" s="43">
        <v>264</v>
      </c>
      <c r="I149" s="1" t="str">
        <f>VLOOKUP($H149,Download!$A$2:$AB$802,3)</f>
        <v>Endless Horizons</v>
      </c>
      <c r="J149" s="1" t="str">
        <f>VLOOKUP($H149,Download!$A$2:$AB$802,9)</f>
        <v>Brian Gouldie</v>
      </c>
      <c r="K149" s="1" t="str">
        <f>VLOOKUP($H149,Download!$A$1:$AB$701,16)</f>
        <v>James Courtney</v>
      </c>
      <c r="L149" s="12"/>
      <c r="M149" s="36"/>
      <c r="P149" s="1"/>
      <c r="Q149" s="1"/>
    </row>
    <row r="150" spans="1:17" x14ac:dyDescent="0.2">
      <c r="A150" s="43"/>
      <c r="B150" s="43">
        <v>135</v>
      </c>
      <c r="C150" s="44">
        <f t="shared" si="7"/>
        <v>0.3168402777777789</v>
      </c>
      <c r="D150" s="45">
        <v>2.89351851851852E-4</v>
      </c>
      <c r="E150" s="45">
        <v>5.8333333333333327E-2</v>
      </c>
      <c r="F150" s="66">
        <f>Table134687243[[#This Row],[Start 
Time]]+Table134687243[[#This Row],[Ride           Time]]</f>
        <v>0.37517361111111225</v>
      </c>
      <c r="G150" s="68">
        <f t="shared" si="6"/>
        <v>15</v>
      </c>
      <c r="H150" s="43">
        <v>684</v>
      </c>
      <c r="I150" s="1" t="str">
        <f>VLOOKUP($H150,Download!$A$2:$AB$802,3)</f>
        <v>Trifanatics</v>
      </c>
      <c r="J150" s="1" t="str">
        <f>VLOOKUP($H150,Download!$A$2:$AB$802,9)</f>
        <v>Pablo Segura</v>
      </c>
      <c r="K150" s="1" t="str">
        <f>VLOOKUP($H150,Download!$A$1:$AB$701,16)</f>
        <v>Toni Marsal Bonet</v>
      </c>
      <c r="L150" s="12"/>
      <c r="M150" s="36"/>
      <c r="P150" s="1"/>
      <c r="Q150" s="1"/>
    </row>
    <row r="151" spans="1:17" x14ac:dyDescent="0.2">
      <c r="A151" s="43"/>
      <c r="B151" s="43">
        <v>136</v>
      </c>
      <c r="C151" s="44">
        <f t="shared" si="7"/>
        <v>0.31712962962963076</v>
      </c>
      <c r="D151" s="45">
        <v>2.89351851851852E-4</v>
      </c>
      <c r="E151" s="45">
        <v>5.8333333333333327E-2</v>
      </c>
      <c r="F151" s="66">
        <f>Table134687243[[#This Row],[Start 
Time]]+Table134687243[[#This Row],[Ride           Time]]</f>
        <v>0.37546296296296411</v>
      </c>
      <c r="G151" s="68">
        <f t="shared" si="6"/>
        <v>15</v>
      </c>
      <c r="H151" s="43">
        <v>440</v>
      </c>
      <c r="I151" s="1" t="str">
        <f>VLOOKUP($H151,Download!$A$2:$AB$802,3)</f>
        <v>MASQUEBICI</v>
      </c>
      <c r="J151" s="1" t="str">
        <f>VLOOKUP($H151,Download!$A$2:$AB$802,9)</f>
        <v>Albert Porcar</v>
      </c>
      <c r="K151" s="1" t="str">
        <f>VLOOKUP($H151,Download!$A$1:$AB$701,16)</f>
        <v>Samuel Trives</v>
      </c>
      <c r="L151" s="12"/>
      <c r="M151" s="36"/>
      <c r="P151" s="1"/>
      <c r="Q151" s="1"/>
    </row>
    <row r="152" spans="1:17" x14ac:dyDescent="0.2">
      <c r="A152" s="43"/>
      <c r="B152" s="43">
        <v>137</v>
      </c>
      <c r="C152" s="44">
        <f t="shared" si="7"/>
        <v>0.31741898148148262</v>
      </c>
      <c r="D152" s="45">
        <v>2.89351851851852E-4</v>
      </c>
      <c r="E152" s="45">
        <v>5.8333333333333327E-2</v>
      </c>
      <c r="F152" s="66">
        <f>Table134687243[[#This Row],[Start 
Time]]+Table134687243[[#This Row],[Ride           Time]]</f>
        <v>0.37575231481481597</v>
      </c>
      <c r="G152" s="68">
        <f t="shared" si="6"/>
        <v>15</v>
      </c>
      <c r="H152" s="43">
        <v>272</v>
      </c>
      <c r="I152" s="1" t="str">
        <f>VLOOKUP($H152,Download!$A$2:$AB$802,3)</f>
        <v>Pedal Damn It</v>
      </c>
      <c r="J152" s="1" t="str">
        <f>VLOOKUP($H152,Download!$A$2:$AB$802,9)</f>
        <v>Philip Bruon</v>
      </c>
      <c r="K152" s="1" t="str">
        <f>VLOOKUP($H152,Download!$A$1:$AB$701,16)</f>
        <v>Jozef De Meyer</v>
      </c>
      <c r="L152" s="12"/>
      <c r="M152" s="36"/>
      <c r="P152" s="1"/>
      <c r="Q152" s="1"/>
    </row>
    <row r="153" spans="1:17" x14ac:dyDescent="0.2">
      <c r="A153" s="43"/>
      <c r="B153" s="43">
        <v>138</v>
      </c>
      <c r="C153" s="44">
        <f t="shared" si="7"/>
        <v>0.31770833333333448</v>
      </c>
      <c r="D153" s="45">
        <v>2.89351851851852E-4</v>
      </c>
      <c r="E153" s="45">
        <v>5.8333333333333327E-2</v>
      </c>
      <c r="F153" s="66">
        <f>Table134687243[[#This Row],[Start 
Time]]+Table134687243[[#This Row],[Ride           Time]]</f>
        <v>0.37604166666666783</v>
      </c>
      <c r="G153" s="68">
        <f t="shared" si="6"/>
        <v>15</v>
      </c>
      <c r="H153" s="43">
        <v>273</v>
      </c>
      <c r="I153" s="1" t="str">
        <f>VLOOKUP($H153,Download!$A$2:$AB$802,3)</f>
        <v>PJ</v>
      </c>
      <c r="J153" s="1" t="str">
        <f>VLOOKUP($H153,Download!$A$2:$AB$802,9)</f>
        <v>Peter Maritz</v>
      </c>
      <c r="K153" s="1" t="str">
        <f>VLOOKUP($H153,Download!$A$1:$AB$701,16)</f>
        <v>Johan Nel</v>
      </c>
      <c r="L153" s="12"/>
      <c r="M153" s="36"/>
      <c r="P153" s="1"/>
      <c r="Q153" s="1"/>
    </row>
    <row r="154" spans="1:17" x14ac:dyDescent="0.2">
      <c r="A154" s="43"/>
      <c r="B154" s="43">
        <v>139</v>
      </c>
      <c r="C154" s="44">
        <f t="shared" si="7"/>
        <v>0.31799768518518634</v>
      </c>
      <c r="D154" s="45">
        <v>2.89351851851852E-4</v>
      </c>
      <c r="E154" s="45">
        <v>5.8333333333333327E-2</v>
      </c>
      <c r="F154" s="66">
        <f>Table134687243[[#This Row],[Start 
Time]]+Table134687243[[#This Row],[Ride           Time]]</f>
        <v>0.37633101851851969</v>
      </c>
      <c r="G154" s="68">
        <f t="shared" si="6"/>
        <v>15</v>
      </c>
      <c r="H154" s="43">
        <v>279</v>
      </c>
      <c r="I154" s="1" t="str">
        <f>VLOOKUP($H154,Download!$A$2:$AB$802,3)</f>
        <v>The New 50s</v>
      </c>
      <c r="J154" s="1" t="str">
        <f>VLOOKUP($H154,Download!$A$2:$AB$802,9)</f>
        <v>Michael Winter</v>
      </c>
      <c r="K154" s="1" t="str">
        <f>VLOOKUP($H154,Download!$A$1:$AB$701,16)</f>
        <v>Beat Goetz</v>
      </c>
      <c r="L154" s="12"/>
      <c r="M154" s="36"/>
      <c r="P154" s="1"/>
      <c r="Q154" s="1"/>
    </row>
    <row r="155" spans="1:17" x14ac:dyDescent="0.2">
      <c r="A155" s="43"/>
      <c r="B155" s="43">
        <v>140</v>
      </c>
      <c r="C155" s="44">
        <f t="shared" si="7"/>
        <v>0.3182870370370382</v>
      </c>
      <c r="D155" s="45">
        <v>2.89351851851852E-4</v>
      </c>
      <c r="E155" s="45">
        <v>5.8333333333333327E-2</v>
      </c>
      <c r="F155" s="66">
        <f>Table134687243[[#This Row],[Start 
Time]]+Table134687243[[#This Row],[Ride           Time]]</f>
        <v>0.37662037037037155</v>
      </c>
      <c r="G155" s="68">
        <f t="shared" si="6"/>
        <v>15</v>
      </c>
      <c r="H155" s="43">
        <v>281</v>
      </c>
      <c r="I155" s="1" t="str">
        <f>VLOOKUP($H155,Download!$A$2:$AB$802,3)</f>
        <v>Swedish Turtles</v>
      </c>
      <c r="J155" s="1" t="str">
        <f>VLOOKUP($H155,Download!$A$2:$AB$802,9)</f>
        <v>Niel Louwrens</v>
      </c>
      <c r="K155" s="1" t="str">
        <f>VLOOKUP($H155,Download!$A$1:$AB$701,16)</f>
        <v>Johan Fourie</v>
      </c>
      <c r="L155" s="12"/>
      <c r="M155" s="36"/>
      <c r="P155" s="1"/>
      <c r="Q155" s="1"/>
    </row>
    <row r="156" spans="1:17" x14ac:dyDescent="0.2">
      <c r="A156" s="43"/>
      <c r="B156" s="43">
        <v>141</v>
      </c>
      <c r="C156" s="44">
        <f t="shared" si="7"/>
        <v>0.31857638888889006</v>
      </c>
      <c r="D156" s="45">
        <v>2.89351851851852E-4</v>
      </c>
      <c r="E156" s="45">
        <v>5.8333333333333327E-2</v>
      </c>
      <c r="F156" s="66">
        <f>Table134687243[[#This Row],[Start 
Time]]+Table134687243[[#This Row],[Ride           Time]]</f>
        <v>0.37690972222222341</v>
      </c>
      <c r="G156" s="68">
        <f t="shared" si="6"/>
        <v>15</v>
      </c>
      <c r="H156" s="43">
        <v>282</v>
      </c>
      <c r="I156" s="1" t="str">
        <f>VLOOKUP($H156,Download!$A$2:$AB$802,3)</f>
        <v>TASK</v>
      </c>
      <c r="J156" s="1" t="str">
        <f>VLOOKUP($H156,Download!$A$2:$AB$802,9)</f>
        <v>Andreas Diacon</v>
      </c>
      <c r="K156" s="1" t="str">
        <f>VLOOKUP($H156,Download!$A$1:$AB$701,16)</f>
        <v>Alvin Hirner</v>
      </c>
      <c r="L156" s="12"/>
      <c r="M156" s="36"/>
      <c r="P156" s="1"/>
      <c r="Q156" s="1"/>
    </row>
    <row r="157" spans="1:17" x14ac:dyDescent="0.2">
      <c r="A157" s="43"/>
      <c r="B157" s="43">
        <v>142</v>
      </c>
      <c r="C157" s="44">
        <f t="shared" si="7"/>
        <v>0.31886574074074192</v>
      </c>
      <c r="D157" s="45">
        <v>2.89351851851852E-4</v>
      </c>
      <c r="E157" s="45">
        <v>5.8333333333333327E-2</v>
      </c>
      <c r="F157" s="66">
        <f>Table134687243[[#This Row],[Start 
Time]]+Table134687243[[#This Row],[Ride           Time]]</f>
        <v>0.37719907407407527</v>
      </c>
      <c r="G157" s="68">
        <f t="shared" si="6"/>
        <v>15</v>
      </c>
      <c r="H157" s="43">
        <v>288</v>
      </c>
      <c r="I157" s="1" t="str">
        <f>VLOOKUP($H157,Download!$A$2:$AB$802,3)</f>
        <v>Better Planet Packaging!</v>
      </c>
      <c r="J157" s="1" t="str">
        <f>VLOOKUP($H157,Download!$A$2:$AB$802,9)</f>
        <v>Henk Hoevers</v>
      </c>
      <c r="K157" s="1" t="str">
        <f>VLOOKUP($H157,Download!$A$1:$AB$701,16)</f>
        <v>Jon Garcia Celaa</v>
      </c>
      <c r="L157" s="12"/>
      <c r="M157" s="36"/>
      <c r="P157" s="1"/>
      <c r="Q157" s="1"/>
    </row>
    <row r="158" spans="1:17" x14ac:dyDescent="0.2">
      <c r="A158" s="43"/>
      <c r="B158" s="43">
        <v>143</v>
      </c>
      <c r="C158" s="44">
        <f t="shared" si="7"/>
        <v>0.31915509259259378</v>
      </c>
      <c r="D158" s="45">
        <v>2.89351851851852E-4</v>
      </c>
      <c r="E158" s="45">
        <v>5.8333333333333327E-2</v>
      </c>
      <c r="F158" s="66">
        <f>Table134687243[[#This Row],[Start 
Time]]+Table134687243[[#This Row],[Ride           Time]]</f>
        <v>0.37748842592592713</v>
      </c>
      <c r="G158" s="68">
        <f t="shared" si="6"/>
        <v>15</v>
      </c>
      <c r="H158" s="43">
        <v>324</v>
      </c>
      <c r="I158" s="1" t="str">
        <f>VLOOKUP($H158,Download!$A$2:$AB$802,3)</f>
        <v>Mauritius</v>
      </c>
      <c r="J158" s="1" t="str">
        <f>VLOOKUP($H158,Download!$A$2:$AB$802,9)</f>
        <v>Mark Olivier</v>
      </c>
      <c r="K158" s="1" t="str">
        <f>VLOOKUP($H158,Download!$A$1:$AB$701,16)</f>
        <v>William Bland</v>
      </c>
      <c r="L158" s="12"/>
      <c r="M158" s="36"/>
      <c r="P158" s="1"/>
      <c r="Q158" s="1"/>
    </row>
    <row r="159" spans="1:17" x14ac:dyDescent="0.2">
      <c r="A159" s="43"/>
      <c r="B159" s="43">
        <v>144</v>
      </c>
      <c r="C159" s="44">
        <f t="shared" si="7"/>
        <v>0.31944444444444564</v>
      </c>
      <c r="D159" s="45">
        <v>2.89351851851852E-4</v>
      </c>
      <c r="E159" s="45">
        <v>5.8333333333333327E-2</v>
      </c>
      <c r="F159" s="66">
        <f>Table134687243[[#This Row],[Start 
Time]]+Table134687243[[#This Row],[Ride           Time]]</f>
        <v>0.37777777777777899</v>
      </c>
      <c r="G159" s="68">
        <f t="shared" si="6"/>
        <v>15</v>
      </c>
      <c r="H159" s="43">
        <v>331</v>
      </c>
      <c r="I159" s="1" t="str">
        <f>VLOOKUP($H159,Download!$A$2:$AB$802,3)</f>
        <v>Mielies</v>
      </c>
      <c r="J159" s="1" t="str">
        <f>VLOOKUP($H159,Download!$A$2:$AB$802,9)</f>
        <v>Marthinus Stander</v>
      </c>
      <c r="K159" s="1" t="str">
        <f>VLOOKUP($H159,Download!$A$1:$AB$701,16)</f>
        <v>Nic Schulenburg</v>
      </c>
      <c r="L159" s="12"/>
      <c r="M159" s="36"/>
      <c r="P159" s="1"/>
      <c r="Q159" s="1"/>
    </row>
    <row r="160" spans="1:17" x14ac:dyDescent="0.2">
      <c r="A160" s="43"/>
      <c r="B160" s="43">
        <v>145</v>
      </c>
      <c r="C160" s="44">
        <f t="shared" si="7"/>
        <v>0.3197337962962975</v>
      </c>
      <c r="D160" s="45">
        <v>2.89351851851852E-4</v>
      </c>
      <c r="E160" s="45">
        <v>5.8333333333333327E-2</v>
      </c>
      <c r="F160" s="66">
        <f>Table134687243[[#This Row],[Start 
Time]]+Table134687243[[#This Row],[Ride           Time]]</f>
        <v>0.37806712962963085</v>
      </c>
      <c r="G160" s="68">
        <f t="shared" si="6"/>
        <v>15</v>
      </c>
      <c r="H160" s="43">
        <v>346</v>
      </c>
      <c r="I160" s="1" t="str">
        <f>VLOOKUP($H160,Download!$A$2:$AB$802,3)</f>
        <v xml:space="preserve">SA TRUCK BODIES </v>
      </c>
      <c r="J160" s="1" t="str">
        <f>VLOOKUP($H160,Download!$A$2:$AB$802,9)</f>
        <v>Dirk Samuel Botha</v>
      </c>
      <c r="K160" s="1" t="str">
        <f>VLOOKUP($H160,Download!$A$1:$AB$701,16)</f>
        <v>Francois Du Toit</v>
      </c>
      <c r="L160" s="12"/>
      <c r="M160" s="36"/>
      <c r="P160" s="1"/>
      <c r="Q160" s="1"/>
    </row>
    <row r="161" spans="1:17" x14ac:dyDescent="0.2">
      <c r="A161" s="43"/>
      <c r="B161" s="43">
        <v>146</v>
      </c>
      <c r="C161" s="44">
        <f t="shared" si="7"/>
        <v>0.32002314814814936</v>
      </c>
      <c r="D161" s="45">
        <v>2.89351851851852E-4</v>
      </c>
      <c r="E161" s="45">
        <v>5.8333333333333327E-2</v>
      </c>
      <c r="F161" s="66">
        <f>Table134687243[[#This Row],[Start 
Time]]+Table134687243[[#This Row],[Ride           Time]]</f>
        <v>0.37835648148148271</v>
      </c>
      <c r="G161" s="68">
        <f t="shared" si="6"/>
        <v>15</v>
      </c>
      <c r="H161" s="43">
        <v>357</v>
      </c>
      <c r="I161" s="1" t="str">
        <f>VLOOKUP($H161,Download!$A$2:$AB$802,3)</f>
        <v>The Big Roll 102501313</v>
      </c>
      <c r="J161" s="1" t="str">
        <f>VLOOKUP($H161,Download!$A$2:$AB$802,9)</f>
        <v>Nigel Payne</v>
      </c>
      <c r="K161" s="1" t="str">
        <f>VLOOKUP($H161,Download!$A$1:$AB$701,16)</f>
        <v>Adrian Payne</v>
      </c>
      <c r="L161" s="12"/>
      <c r="M161" s="36"/>
      <c r="P161" s="1"/>
      <c r="Q161" s="1"/>
    </row>
    <row r="162" spans="1:17" x14ac:dyDescent="0.2">
      <c r="A162" s="43"/>
      <c r="B162" s="43">
        <v>147</v>
      </c>
      <c r="C162" s="44">
        <f t="shared" si="7"/>
        <v>0.32031250000000122</v>
      </c>
      <c r="D162" s="45">
        <v>2.89351851851852E-4</v>
      </c>
      <c r="E162" s="45">
        <v>5.8333333333333327E-2</v>
      </c>
      <c r="F162" s="66">
        <f>Table134687243[[#This Row],[Start 
Time]]+Table134687243[[#This Row],[Ride           Time]]</f>
        <v>0.37864583333333457</v>
      </c>
      <c r="G162" s="68">
        <f t="shared" si="6"/>
        <v>15</v>
      </c>
      <c r="H162" s="43">
        <v>368</v>
      </c>
      <c r="I162" s="1" t="str">
        <f>VLOOKUP($H162,Download!$A$2:$AB$802,3)</f>
        <v>Devonbosch 1</v>
      </c>
      <c r="J162" s="1" t="str">
        <f>VLOOKUP($H162,Download!$A$2:$AB$802,9)</f>
        <v>Marc Verhofste</v>
      </c>
      <c r="K162" s="1" t="str">
        <f>VLOOKUP($H162,Download!$A$1:$AB$701,16)</f>
        <v>Filip Van Poucke</v>
      </c>
      <c r="L162" s="12"/>
      <c r="M162" s="36"/>
      <c r="P162" s="1"/>
      <c r="Q162" s="1"/>
    </row>
    <row r="163" spans="1:17" x14ac:dyDescent="0.2">
      <c r="A163" s="43"/>
      <c r="B163" s="43">
        <v>148</v>
      </c>
      <c r="C163" s="44">
        <f t="shared" si="7"/>
        <v>0.32060185185185308</v>
      </c>
      <c r="D163" s="45">
        <v>2.89351851851852E-4</v>
      </c>
      <c r="E163" s="45">
        <v>5.8333333333333327E-2</v>
      </c>
      <c r="F163" s="66">
        <f>Table134687243[[#This Row],[Start 
Time]]+Table134687243[[#This Row],[Ride           Time]]</f>
        <v>0.37893518518518643</v>
      </c>
      <c r="G163" s="68">
        <f t="shared" si="6"/>
        <v>15</v>
      </c>
      <c r="H163" s="43">
        <v>369</v>
      </c>
      <c r="I163" s="1" t="str">
        <f>VLOOKUP($H163,Download!$A$2:$AB$802,3)</f>
        <v xml:space="preserve">AACL </v>
      </c>
      <c r="J163" s="1" t="str">
        <f>VLOOKUP($H163,Download!$A$2:$AB$802,9)</f>
        <v>Deon Prinsloo</v>
      </c>
      <c r="K163" s="1" t="str">
        <f>VLOOKUP($H163,Download!$A$1:$AB$701,16)</f>
        <v>Willem Prinsloo</v>
      </c>
      <c r="L163" s="12"/>
      <c r="M163" s="36"/>
      <c r="P163" s="1"/>
      <c r="Q163" s="1"/>
    </row>
    <row r="164" spans="1:17" x14ac:dyDescent="0.2">
      <c r="A164" s="43"/>
      <c r="B164" s="43">
        <v>149</v>
      </c>
      <c r="C164" s="44">
        <f t="shared" si="7"/>
        <v>0.32089120370370494</v>
      </c>
      <c r="D164" s="45">
        <v>2.89351851851852E-4</v>
      </c>
      <c r="E164" s="45">
        <v>5.8333333333333327E-2</v>
      </c>
      <c r="F164" s="66">
        <f>Table134687243[[#This Row],[Start 
Time]]+Table134687243[[#This Row],[Ride           Time]]</f>
        <v>0.37922453703703829</v>
      </c>
      <c r="G164" s="68">
        <f t="shared" si="6"/>
        <v>15</v>
      </c>
      <c r="H164" s="43">
        <v>457</v>
      </c>
      <c r="I164" s="1" t="str">
        <f>VLOOKUP($H164,Download!$A$2:$AB$802,3)</f>
        <v>Lexi Warriors</v>
      </c>
      <c r="J164" s="1" t="str">
        <f>VLOOKUP($H164,Download!$A$2:$AB$802,9)</f>
        <v>Gary Gorton</v>
      </c>
      <c r="K164" s="1" t="str">
        <f>VLOOKUP($H164,Download!$A$1:$AB$701,16)</f>
        <v>Mark Oliver</v>
      </c>
      <c r="L164" s="12"/>
      <c r="M164" s="36"/>
      <c r="P164" s="1"/>
      <c r="Q164" s="1"/>
    </row>
    <row r="165" spans="1:17" x14ac:dyDescent="0.2">
      <c r="A165" s="43"/>
      <c r="B165" s="43">
        <v>150</v>
      </c>
      <c r="C165" s="44">
        <f t="shared" si="7"/>
        <v>0.3211805555555568</v>
      </c>
      <c r="D165" s="45">
        <v>2.89351851851852E-4</v>
      </c>
      <c r="E165" s="45">
        <v>5.8333333333333327E-2</v>
      </c>
      <c r="F165" s="66">
        <f>Table134687243[[#This Row],[Start 
Time]]+Table134687243[[#This Row],[Ride           Time]]</f>
        <v>0.37951388888889015</v>
      </c>
      <c r="G165" s="68">
        <f t="shared" si="6"/>
        <v>15</v>
      </c>
      <c r="H165" s="43">
        <v>549</v>
      </c>
      <c r="I165" s="1" t="str">
        <f>VLOOKUP($H165,Download!$A$2:$AB$802,3)</f>
        <v>Ernesto´s cycling</v>
      </c>
      <c r="J165" s="1" t="str">
        <f>VLOOKUP($H165,Download!$A$2:$AB$802,9)</f>
        <v>Deon Wilkins</v>
      </c>
      <c r="K165" s="1" t="str">
        <f>VLOOKUP($H165,Download!$A$1:$AB$701,16)</f>
        <v>Raul Navarro Acuna</v>
      </c>
      <c r="L165" s="12"/>
      <c r="M165" s="36"/>
      <c r="P165" s="1"/>
      <c r="Q165" s="1"/>
    </row>
    <row r="166" spans="1:17" x14ac:dyDescent="0.2">
      <c r="A166" s="43"/>
      <c r="B166" s="43">
        <v>151</v>
      </c>
      <c r="C166" s="44">
        <f t="shared" si="7"/>
        <v>0.32146990740740866</v>
      </c>
      <c r="D166" s="45">
        <v>2.89351851851852E-4</v>
      </c>
      <c r="E166" s="45">
        <v>5.8333333333333327E-2</v>
      </c>
      <c r="F166" s="66">
        <f>Table134687243[[#This Row],[Start 
Time]]+Table134687243[[#This Row],[Ride           Time]]</f>
        <v>0.37980324074074201</v>
      </c>
      <c r="G166" s="68">
        <f t="shared" si="6"/>
        <v>15</v>
      </c>
      <c r="H166" s="43">
        <v>97</v>
      </c>
      <c r="I166" s="1" t="str">
        <f>VLOOKUP($H166,Download!$A$2:$AB$802,3)</f>
        <v>PnP Khayelitsha</v>
      </c>
      <c r="J166" s="1" t="str">
        <f>VLOOKUP($H166,Download!$A$2:$AB$802,9)</f>
        <v>Dean Vere-russell</v>
      </c>
      <c r="K166" s="1" t="str">
        <f>VLOOKUP($H166,Download!$A$1:$AB$701,16)</f>
        <v>Dean Martin</v>
      </c>
      <c r="L166" s="12"/>
      <c r="M166" s="36"/>
      <c r="P166" s="1"/>
      <c r="Q166" s="1"/>
    </row>
    <row r="167" spans="1:17" x14ac:dyDescent="0.2">
      <c r="A167" s="43"/>
      <c r="B167" s="43">
        <v>152</v>
      </c>
      <c r="C167" s="44">
        <f t="shared" si="7"/>
        <v>0.32175925925926052</v>
      </c>
      <c r="D167" s="45">
        <v>2.89351851851852E-4</v>
      </c>
      <c r="E167" s="45">
        <v>5.8333333333333327E-2</v>
      </c>
      <c r="F167" s="66">
        <f>Table134687243[[#This Row],[Start 
Time]]+Table134687243[[#This Row],[Ride           Time]]</f>
        <v>0.38009259259259387</v>
      </c>
      <c r="G167" s="68">
        <f t="shared" si="6"/>
        <v>15</v>
      </c>
      <c r="H167" s="43">
        <v>105</v>
      </c>
      <c r="I167" s="1" t="str">
        <f>VLOOKUP($H167,Download!$A$2:$AB$802,3)</f>
        <v>Double Dutch</v>
      </c>
      <c r="J167" s="1" t="str">
        <f>VLOOKUP($H167,Download!$A$2:$AB$802,9)</f>
        <v>Enrico Theuns</v>
      </c>
      <c r="K167" s="1" t="str">
        <f>VLOOKUP($H167,Download!$A$1:$AB$701,16)</f>
        <v>Sander Van Den Born</v>
      </c>
      <c r="L167" s="12"/>
      <c r="M167" s="36"/>
      <c r="P167" s="1"/>
      <c r="Q167" s="1"/>
    </row>
    <row r="168" spans="1:17" x14ac:dyDescent="0.2">
      <c r="A168" s="43"/>
      <c r="B168" s="43">
        <v>153</v>
      </c>
      <c r="C168" s="44">
        <f t="shared" si="7"/>
        <v>0.32204861111111238</v>
      </c>
      <c r="D168" s="45">
        <v>2.89351851851852E-4</v>
      </c>
      <c r="E168" s="45">
        <v>5.8333333333333327E-2</v>
      </c>
      <c r="F168" s="66">
        <f>Table134687243[[#This Row],[Start 
Time]]+Table134687243[[#This Row],[Ride           Time]]</f>
        <v>0.38038194444444573</v>
      </c>
      <c r="G168" s="68">
        <f t="shared" ref="G168:G185" si="8">$O$4</f>
        <v>15</v>
      </c>
      <c r="H168" s="43">
        <v>145</v>
      </c>
      <c r="I168" s="1" t="str">
        <f>VLOOKUP($H168,Download!$A$2:$AB$802,3)</f>
        <v>#anotherkakdayinafrica</v>
      </c>
      <c r="J168" s="1" t="str">
        <f>VLOOKUP($H168,Download!$A$2:$AB$802,9)</f>
        <v>Deon Kretzschmar</v>
      </c>
      <c r="K168" s="1" t="str">
        <f>VLOOKUP($H168,Download!$A$1:$AB$701,16)</f>
        <v>Henry James Windell</v>
      </c>
      <c r="L168" s="12"/>
      <c r="M168" s="36"/>
      <c r="P168" s="1"/>
      <c r="Q168" s="1"/>
    </row>
    <row r="169" spans="1:17" x14ac:dyDescent="0.2">
      <c r="A169" s="43"/>
      <c r="B169" s="43">
        <v>154</v>
      </c>
      <c r="C169" s="44">
        <f t="shared" si="7"/>
        <v>0.32233796296296424</v>
      </c>
      <c r="D169" s="45">
        <v>2.89351851851852E-4</v>
      </c>
      <c r="E169" s="45">
        <v>5.8333333333333327E-2</v>
      </c>
      <c r="F169" s="66">
        <f>Table134687243[[#This Row],[Start 
Time]]+Table134687243[[#This Row],[Ride           Time]]</f>
        <v>0.38067129629629759</v>
      </c>
      <c r="G169" s="68">
        <f t="shared" si="8"/>
        <v>15</v>
      </c>
      <c r="H169" s="43">
        <v>147</v>
      </c>
      <c r="I169" s="1" t="str">
        <f>VLOOKUP($H169,Download!$A$2:$AB$802,3)</f>
        <v>Dirty Majic Dudes</v>
      </c>
      <c r="J169" s="1" t="str">
        <f>VLOOKUP($H169,Download!$A$2:$AB$802,9)</f>
        <v>Gavin Griggs</v>
      </c>
      <c r="K169" s="1" t="str">
        <f>VLOOKUP($H169,Download!$A$1:$AB$701,16)</f>
        <v>Ian Loebenberg</v>
      </c>
      <c r="L169" s="12"/>
      <c r="M169" s="36"/>
      <c r="P169" s="1"/>
      <c r="Q169" s="1"/>
    </row>
    <row r="170" spans="1:17" x14ac:dyDescent="0.2">
      <c r="A170" s="43"/>
      <c r="B170" s="43">
        <v>155</v>
      </c>
      <c r="C170" s="44">
        <f t="shared" si="7"/>
        <v>0.3226273148148161</v>
      </c>
      <c r="D170" s="45">
        <v>2.89351851851852E-4</v>
      </c>
      <c r="E170" s="45">
        <v>5.8333333333333327E-2</v>
      </c>
      <c r="F170" s="66">
        <f>Table134687243[[#This Row],[Start 
Time]]+Table134687243[[#This Row],[Ride           Time]]</f>
        <v>0.38096064814814945</v>
      </c>
      <c r="G170" s="68">
        <f t="shared" si="8"/>
        <v>15</v>
      </c>
      <c r="H170" s="43">
        <v>342</v>
      </c>
      <c r="I170" s="1" t="str">
        <f>VLOOKUP($H170,Download!$A$2:$AB$802,3)</f>
        <v>Rooibos</v>
      </c>
      <c r="J170" s="1" t="str">
        <f>VLOOKUP($H170,Download!$A$2:$AB$802,9)</f>
        <v>Charl Fouche</v>
      </c>
      <c r="K170" s="1" t="str">
        <f>VLOOKUP($H170,Download!$A$1:$AB$701,16)</f>
        <v>Jaco Brand</v>
      </c>
      <c r="L170" s="12"/>
      <c r="M170" s="36"/>
      <c r="P170" s="1"/>
      <c r="Q170" s="1"/>
    </row>
    <row r="171" spans="1:17" x14ac:dyDescent="0.2">
      <c r="A171" s="43"/>
      <c r="B171" s="43">
        <v>156</v>
      </c>
      <c r="C171" s="44">
        <f t="shared" si="7"/>
        <v>0.32291666666666796</v>
      </c>
      <c r="D171" s="45">
        <v>2.89351851851852E-4</v>
      </c>
      <c r="E171" s="45">
        <v>5.8333333333333327E-2</v>
      </c>
      <c r="F171" s="66">
        <f>Table134687243[[#This Row],[Start 
Time]]+Table134687243[[#This Row],[Ride           Time]]</f>
        <v>0.38125000000000131</v>
      </c>
      <c r="G171" s="68">
        <f t="shared" si="8"/>
        <v>15</v>
      </c>
      <c r="H171" s="43">
        <v>164</v>
      </c>
      <c r="I171" s="1" t="str">
        <f>VLOOKUP($H171,Download!$A$2:$AB$802,3)</f>
        <v>Jakes</v>
      </c>
      <c r="J171" s="1" t="str">
        <f>VLOOKUP($H171,Download!$A$2:$AB$802,9)</f>
        <v>Neil Hauser</v>
      </c>
      <c r="K171" s="1" t="str">
        <f>VLOOKUP($H171,Download!$A$1:$AB$701,16)</f>
        <v>David Ellis</v>
      </c>
      <c r="L171" s="12"/>
      <c r="M171" s="36"/>
      <c r="P171" s="1"/>
      <c r="Q171" s="1"/>
    </row>
    <row r="172" spans="1:17" x14ac:dyDescent="0.2">
      <c r="A172" s="43"/>
      <c r="B172" s="43">
        <v>157</v>
      </c>
      <c r="C172" s="44">
        <f t="shared" si="7"/>
        <v>0.32320601851851982</v>
      </c>
      <c r="D172" s="45">
        <v>2.89351851851852E-4</v>
      </c>
      <c r="E172" s="45">
        <v>5.8333333333333327E-2</v>
      </c>
      <c r="F172" s="66">
        <f>Table134687243[[#This Row],[Start 
Time]]+Table134687243[[#This Row],[Ride           Time]]</f>
        <v>0.38153935185185317</v>
      </c>
      <c r="G172" s="68">
        <f t="shared" si="8"/>
        <v>15</v>
      </c>
      <c r="H172" s="43">
        <v>170</v>
      </c>
      <c r="I172" s="1" t="str">
        <f>VLOOKUP($H172,Download!$A$2:$AB$802,3)</f>
        <v>4 the Boys</v>
      </c>
      <c r="J172" s="1" t="str">
        <f>VLOOKUP($H172,Download!$A$2:$AB$802,9)</f>
        <v>Steve Amos</v>
      </c>
      <c r="K172" s="1" t="str">
        <f>VLOOKUP($H172,Download!$A$1:$AB$701,16)</f>
        <v>Doug Stott</v>
      </c>
      <c r="L172" s="12"/>
      <c r="M172" s="36"/>
      <c r="P172" s="1"/>
      <c r="Q172" s="1"/>
    </row>
    <row r="173" spans="1:17" x14ac:dyDescent="0.2">
      <c r="A173" s="43"/>
      <c r="B173" s="43">
        <v>158</v>
      </c>
      <c r="C173" s="44">
        <f t="shared" si="7"/>
        <v>0.32349537037037168</v>
      </c>
      <c r="D173" s="45">
        <v>2.89351851851852E-4</v>
      </c>
      <c r="E173" s="45">
        <v>5.8333333333333327E-2</v>
      </c>
      <c r="F173" s="66">
        <f>Table134687243[[#This Row],[Start 
Time]]+Table134687243[[#This Row],[Ride           Time]]</f>
        <v>0.38182870370370503</v>
      </c>
      <c r="G173" s="68">
        <f t="shared" si="8"/>
        <v>15</v>
      </c>
      <c r="H173" s="43">
        <v>177</v>
      </c>
      <c r="I173" s="1" t="str">
        <f>VLOOKUP($H173,Download!$A$2:$AB$802,3)</f>
        <v>Merchants</v>
      </c>
      <c r="J173" s="1" t="str">
        <f>VLOOKUP($H173,Download!$A$2:$AB$802,9)</f>
        <v>George Todd</v>
      </c>
      <c r="K173" s="1" t="str">
        <f>VLOOKUP($H173,Download!$A$1:$AB$701,16)</f>
        <v>Alex Mason-apps</v>
      </c>
      <c r="L173" s="12"/>
      <c r="M173" s="36"/>
      <c r="P173" s="1"/>
      <c r="Q173" s="1"/>
    </row>
    <row r="174" spans="1:17" x14ac:dyDescent="0.2">
      <c r="A174" s="43"/>
      <c r="B174" s="43">
        <v>159</v>
      </c>
      <c r="C174" s="44">
        <f t="shared" si="7"/>
        <v>0.32378472222222354</v>
      </c>
      <c r="D174" s="45">
        <v>2.89351851851852E-4</v>
      </c>
      <c r="E174" s="45">
        <v>5.8333333333333327E-2</v>
      </c>
      <c r="F174" s="66">
        <f>Table134687243[[#This Row],[Start 
Time]]+Table134687243[[#This Row],[Ride           Time]]</f>
        <v>0.38211805555555689</v>
      </c>
      <c r="G174" s="68">
        <f t="shared" si="8"/>
        <v>15</v>
      </c>
      <c r="H174" s="43">
        <v>190</v>
      </c>
      <c r="I174" s="1" t="str">
        <f>VLOOKUP($H174,Download!$A$2:$AB$802,3)</f>
        <v>Snoopy</v>
      </c>
      <c r="J174" s="1" t="str">
        <f>VLOOKUP($H174,Download!$A$2:$AB$802,9)</f>
        <v>Tomer Osher</v>
      </c>
      <c r="K174" s="1" t="str">
        <f>VLOOKUP($H174,Download!$A$1:$AB$701,16)</f>
        <v>Doron Masvary</v>
      </c>
      <c r="L174" s="12"/>
      <c r="M174" s="36"/>
      <c r="P174" s="1"/>
      <c r="Q174" s="1"/>
    </row>
    <row r="175" spans="1:17" x14ac:dyDescent="0.2">
      <c r="A175" s="43"/>
      <c r="B175" s="43">
        <v>160</v>
      </c>
      <c r="C175" s="44">
        <f t="shared" si="7"/>
        <v>0.3240740740740754</v>
      </c>
      <c r="D175" s="45">
        <v>2.89351851851852E-4</v>
      </c>
      <c r="E175" s="45">
        <v>5.8333333333333327E-2</v>
      </c>
      <c r="F175" s="66">
        <f>Table134687243[[#This Row],[Start 
Time]]+Table134687243[[#This Row],[Ride           Time]]</f>
        <v>0.38240740740740875</v>
      </c>
      <c r="G175" s="68">
        <f t="shared" si="8"/>
        <v>15</v>
      </c>
      <c r="H175" s="43">
        <v>316</v>
      </c>
      <c r="I175" s="1" t="str">
        <f>VLOOKUP($H175,Download!$A$2:$AB$802,3)</f>
        <v>CW</v>
      </c>
      <c r="J175" s="1" t="str">
        <f>VLOOKUP($H175,Download!$A$2:$AB$802,9)</f>
        <v>Willem Reitsma</v>
      </c>
      <c r="K175" s="1" t="str">
        <f>VLOOKUP($H175,Download!$A$1:$AB$701,16)</f>
        <v>Craig Aron</v>
      </c>
      <c r="L175" s="12"/>
      <c r="M175" s="36"/>
      <c r="P175" s="1"/>
      <c r="Q175" s="1"/>
    </row>
    <row r="176" spans="1:17" x14ac:dyDescent="0.2">
      <c r="A176" s="43"/>
      <c r="B176" s="43">
        <v>161</v>
      </c>
      <c r="C176" s="44">
        <f t="shared" si="7"/>
        <v>0.32436342592592726</v>
      </c>
      <c r="D176" s="45">
        <v>2.89351851851852E-4</v>
      </c>
      <c r="E176" s="45">
        <v>5.8333333333333327E-2</v>
      </c>
      <c r="F176" s="66">
        <f>Table134687243[[#This Row],[Start 
Time]]+Table134687243[[#This Row],[Ride           Time]]</f>
        <v>0.38269675925926061</v>
      </c>
      <c r="G176" s="68">
        <f t="shared" si="8"/>
        <v>15</v>
      </c>
      <c r="H176" s="43">
        <v>321</v>
      </c>
      <c r="I176" s="1" t="str">
        <f>VLOOKUP($H176,Download!$A$2:$AB$802,3)</f>
        <v>Gary Kirsten Foundation</v>
      </c>
      <c r="J176" s="1" t="str">
        <f>VLOOKUP($H176,Download!$A$2:$AB$802,9)</f>
        <v>Richard Dunn</v>
      </c>
      <c r="K176" s="1" t="str">
        <f>VLOOKUP($H176,Download!$A$1:$AB$701,16)</f>
        <v>Mark Bowman</v>
      </c>
      <c r="L176" s="12"/>
      <c r="M176" s="36"/>
      <c r="P176" s="1"/>
      <c r="Q176" s="1"/>
    </row>
    <row r="177" spans="1:17" x14ac:dyDescent="0.2">
      <c r="A177" s="43"/>
      <c r="B177" s="43">
        <v>162</v>
      </c>
      <c r="C177" s="44">
        <f t="shared" si="7"/>
        <v>0.32465277777777912</v>
      </c>
      <c r="D177" s="45">
        <v>2.89351851851852E-4</v>
      </c>
      <c r="E177" s="45">
        <v>5.8333333333333327E-2</v>
      </c>
      <c r="F177" s="66">
        <f>Table134687243[[#This Row],[Start 
Time]]+Table134687243[[#This Row],[Ride           Time]]</f>
        <v>0.38298611111111247</v>
      </c>
      <c r="G177" s="68">
        <f t="shared" si="8"/>
        <v>15</v>
      </c>
      <c r="H177" s="43">
        <v>330</v>
      </c>
      <c r="I177" s="1" t="str">
        <f>VLOOKUP($H177,Download!$A$2:$AB$802,3)</f>
        <v>Medipost</v>
      </c>
      <c r="J177" s="1" t="str">
        <f>VLOOKUP($H177,Download!$A$2:$AB$802,9)</f>
        <v>Louis Scheepers</v>
      </c>
      <c r="K177" s="1" t="str">
        <f>VLOOKUP($H177,Download!$A$1:$AB$701,16)</f>
        <v>Steyn Croeser</v>
      </c>
      <c r="L177" s="12"/>
      <c r="M177" s="36"/>
      <c r="P177" s="1"/>
      <c r="Q177" s="1"/>
    </row>
    <row r="178" spans="1:17" x14ac:dyDescent="0.2">
      <c r="A178" s="43"/>
      <c r="B178" s="43">
        <v>163</v>
      </c>
      <c r="C178" s="44">
        <f t="shared" si="7"/>
        <v>0.32494212962963098</v>
      </c>
      <c r="D178" s="45">
        <v>2.89351851851852E-4</v>
      </c>
      <c r="E178" s="45">
        <v>5.8333333333333327E-2</v>
      </c>
      <c r="F178" s="66">
        <f>Table134687243[[#This Row],[Start 
Time]]+Table134687243[[#This Row],[Ride           Time]]</f>
        <v>0.38327546296296433</v>
      </c>
      <c r="G178" s="68">
        <f t="shared" si="8"/>
        <v>15</v>
      </c>
      <c r="H178" s="43">
        <v>336</v>
      </c>
      <c r="I178" s="1" t="str">
        <f>VLOOKUP($H178,Download!$A$2:$AB$802,3)</f>
        <v>PURA</v>
      </c>
      <c r="J178" s="1" t="str">
        <f>VLOOKUP($H178,Download!$A$2:$AB$802,9)</f>
        <v>Neil Hodgskiss</v>
      </c>
      <c r="K178" s="1" t="str">
        <f>VLOOKUP($H178,Download!$A$1:$AB$701,16)</f>
        <v>Justin van Lienden</v>
      </c>
      <c r="L178" s="12"/>
      <c r="M178" s="36"/>
      <c r="P178" s="1"/>
      <c r="Q178" s="1"/>
    </row>
    <row r="179" spans="1:17" x14ac:dyDescent="0.2">
      <c r="A179" s="43"/>
      <c r="B179" s="43">
        <v>164</v>
      </c>
      <c r="C179" s="44">
        <f t="shared" si="7"/>
        <v>0.32523148148148284</v>
      </c>
      <c r="D179" s="45">
        <v>2.89351851851852E-4</v>
      </c>
      <c r="E179" s="45">
        <v>5.8333333333333327E-2</v>
      </c>
      <c r="F179" s="66">
        <f>Table134687243[[#This Row],[Start 
Time]]+Table134687243[[#This Row],[Ride           Time]]</f>
        <v>0.38356481481481619</v>
      </c>
      <c r="G179" s="68">
        <f t="shared" si="8"/>
        <v>15</v>
      </c>
      <c r="H179" s="43">
        <v>341</v>
      </c>
      <c r="I179" s="1" t="str">
        <f>VLOOKUP($H179,Download!$A$2:$AB$802,3)</f>
        <v>Rola Motor Group</v>
      </c>
      <c r="J179" s="1" t="str">
        <f>VLOOKUP($H179,Download!$A$2:$AB$802,9)</f>
        <v>Marius Claassen</v>
      </c>
      <c r="K179" s="1" t="str">
        <f>VLOOKUP($H179,Download!$A$1:$AB$701,16)</f>
        <v>Jampie Vlok</v>
      </c>
      <c r="L179" s="12"/>
      <c r="M179" s="36"/>
      <c r="P179" s="1"/>
      <c r="Q179" s="1"/>
    </row>
    <row r="180" spans="1:17" x14ac:dyDescent="0.2">
      <c r="A180" s="43"/>
      <c r="B180" s="43">
        <v>165</v>
      </c>
      <c r="C180" s="44">
        <f t="shared" si="7"/>
        <v>0.3255208333333347</v>
      </c>
      <c r="D180" s="45">
        <v>2.89351851851852E-4</v>
      </c>
      <c r="E180" s="45">
        <v>5.8333333333333327E-2</v>
      </c>
      <c r="F180" s="66">
        <f>Table134687243[[#This Row],[Start 
Time]]+Table134687243[[#This Row],[Ride           Time]]</f>
        <v>0.38385416666666805</v>
      </c>
      <c r="G180" s="68">
        <f t="shared" si="8"/>
        <v>15</v>
      </c>
      <c r="H180" s="43">
        <v>356</v>
      </c>
      <c r="I180" s="1" t="str">
        <f>VLOOKUP($H180,Download!$A$2:$AB$802,3)</f>
        <v>RAVENS CROFT</v>
      </c>
      <c r="J180" s="1" t="str">
        <f>VLOOKUP($H180,Download!$A$2:$AB$802,9)</f>
        <v>Cornel Ries</v>
      </c>
      <c r="K180" s="1" t="str">
        <f>VLOOKUP($H180,Download!$A$1:$AB$701,16)</f>
        <v>Pierre Griffioen</v>
      </c>
      <c r="L180" s="12"/>
      <c r="M180" s="36"/>
      <c r="P180" s="1"/>
      <c r="Q180" s="1"/>
    </row>
    <row r="181" spans="1:17" x14ac:dyDescent="0.2">
      <c r="A181" s="43"/>
      <c r="B181" s="43">
        <v>166</v>
      </c>
      <c r="C181" s="44">
        <f t="shared" si="7"/>
        <v>0.32581018518518656</v>
      </c>
      <c r="D181" s="45">
        <v>2.89351851851852E-4</v>
      </c>
      <c r="E181" s="45">
        <v>5.8333333333333327E-2</v>
      </c>
      <c r="F181" s="66">
        <f>Table134687243[[#This Row],[Start 
Time]]+Table134687243[[#This Row],[Ride           Time]]</f>
        <v>0.38414351851851991</v>
      </c>
      <c r="G181" s="68">
        <f t="shared" si="8"/>
        <v>15</v>
      </c>
      <c r="H181" s="43">
        <v>372</v>
      </c>
      <c r="I181" s="1" t="str">
        <f>VLOOKUP($H181,Download!$A$2:$AB$802,3)</f>
        <v>Qhubeka Forty Rules</v>
      </c>
      <c r="J181" s="1" t="str">
        <f>VLOOKUP($H181,Download!$A$2:$AB$802,9)</f>
        <v>Robert Greaves</v>
      </c>
      <c r="K181" s="1" t="str">
        <f>VLOOKUP($H181,Download!$A$1:$AB$701,16)</f>
        <v>Tom Smith</v>
      </c>
      <c r="L181" s="12"/>
      <c r="M181" s="36"/>
      <c r="P181" s="1"/>
      <c r="Q181" s="1"/>
    </row>
    <row r="182" spans="1:17" x14ac:dyDescent="0.2">
      <c r="A182" s="43"/>
      <c r="B182" s="43">
        <v>167</v>
      </c>
      <c r="C182" s="44">
        <f t="shared" si="7"/>
        <v>0.32609953703703842</v>
      </c>
      <c r="D182" s="45">
        <v>2.89351851851852E-4</v>
      </c>
      <c r="E182" s="45">
        <v>5.8333333333333327E-2</v>
      </c>
      <c r="F182" s="66">
        <f>Table134687243[[#This Row],[Start 
Time]]+Table134687243[[#This Row],[Ride           Time]]</f>
        <v>0.38443287037037177</v>
      </c>
      <c r="G182" s="68">
        <f t="shared" si="8"/>
        <v>15</v>
      </c>
      <c r="H182" s="43">
        <v>381</v>
      </c>
      <c r="I182" s="1" t="str">
        <f>VLOOKUP($H182,Download!$A$2:$AB$802,3)</f>
        <v>NO SHOX</v>
      </c>
      <c r="J182" s="1" t="str">
        <f>VLOOKUP($H182,Download!$A$2:$AB$802,9)</f>
        <v>Tomás Montes López</v>
      </c>
      <c r="K182" s="1" t="str">
        <f>VLOOKUP($H182,Download!$A$1:$AB$701,16)</f>
        <v>Sergi Florenza Dominguez</v>
      </c>
      <c r="L182" s="12"/>
      <c r="M182" s="36"/>
      <c r="P182" s="1"/>
      <c r="Q182" s="1"/>
    </row>
    <row r="183" spans="1:17" x14ac:dyDescent="0.2">
      <c r="A183" s="43"/>
      <c r="B183" s="43">
        <v>168</v>
      </c>
      <c r="C183" s="44">
        <f t="shared" si="7"/>
        <v>0.32638888888889028</v>
      </c>
      <c r="D183" s="45">
        <v>2.89351851851852E-4</v>
      </c>
      <c r="E183" s="45">
        <v>5.8333333333333327E-2</v>
      </c>
      <c r="F183" s="66">
        <f>Table134687243[[#This Row],[Start 
Time]]+Table134687243[[#This Row],[Ride           Time]]</f>
        <v>0.38472222222222363</v>
      </c>
      <c r="G183" s="68">
        <f t="shared" si="8"/>
        <v>15</v>
      </c>
      <c r="H183" s="43">
        <v>409</v>
      </c>
      <c r="I183" s="1" t="str">
        <f>VLOOKUP($H183,Download!$A$2:$AB$802,3)</f>
        <v>Tri unic Belgium XL</v>
      </c>
      <c r="J183" s="1" t="str">
        <f>VLOOKUP($H183,Download!$A$2:$AB$802,9)</f>
        <v xml:space="preserve">Xavier Rits </v>
      </c>
      <c r="K183" s="1" t="str">
        <f>VLOOKUP($H183,Download!$A$1:$AB$701,16)</f>
        <v>Lee Vlerick</v>
      </c>
      <c r="L183" s="12"/>
      <c r="M183" s="36"/>
      <c r="P183" s="1"/>
      <c r="Q183" s="1"/>
    </row>
    <row r="184" spans="1:17" x14ac:dyDescent="0.2">
      <c r="A184" s="43"/>
      <c r="B184" s="43">
        <v>169</v>
      </c>
      <c r="C184" s="44">
        <f t="shared" si="7"/>
        <v>0.32667824074074214</v>
      </c>
      <c r="D184" s="45">
        <v>2.89351851851852E-4</v>
      </c>
      <c r="E184" s="45">
        <v>5.8333333333333327E-2</v>
      </c>
      <c r="F184" s="66">
        <f>Table134687243[[#This Row],[Start 
Time]]+Table134687243[[#This Row],[Ride           Time]]</f>
        <v>0.38501157407407549</v>
      </c>
      <c r="G184" s="68">
        <f t="shared" si="8"/>
        <v>15</v>
      </c>
      <c r="H184" s="43">
        <v>410</v>
      </c>
      <c r="I184" s="1" t="str">
        <f>VLOOKUP($H184,Download!$A$2:$AB$802,3)</f>
        <v>Tri Jokers</v>
      </c>
      <c r="J184" s="1" t="str">
        <f>VLOOKUP($H184,Download!$A$2:$AB$802,9)</f>
        <v>Siegfried Van Brabandt</v>
      </c>
      <c r="K184" s="1" t="str">
        <f>VLOOKUP($H184,Download!$A$1:$AB$701,16)</f>
        <v>Kristof Baeten</v>
      </c>
      <c r="L184" s="12"/>
      <c r="M184" s="36"/>
      <c r="P184" s="1"/>
      <c r="Q184" s="1"/>
    </row>
    <row r="185" spans="1:17" x14ac:dyDescent="0.2">
      <c r="A185" s="43"/>
      <c r="B185" s="43">
        <v>170</v>
      </c>
      <c r="C185" s="44">
        <f t="shared" si="7"/>
        <v>0.326967592592594</v>
      </c>
      <c r="D185" s="45">
        <v>2.89351851851852E-4</v>
      </c>
      <c r="E185" s="45">
        <v>5.8333333333333327E-2</v>
      </c>
      <c r="F185" s="66">
        <f>Table134687243[[#This Row],[Start 
Time]]+Table134687243[[#This Row],[Ride           Time]]</f>
        <v>0.38530092592592735</v>
      </c>
      <c r="G185" s="68">
        <f t="shared" si="8"/>
        <v>15</v>
      </c>
      <c r="H185" s="43">
        <v>564</v>
      </c>
      <c r="I185" s="1" t="str">
        <f>VLOOKUP($H185,Download!$A$2:$AB$802,3)</f>
        <v>Erne Spirit</v>
      </c>
      <c r="J185" s="1" t="str">
        <f>VLOOKUP($H185,Download!$A$2:$AB$802,9)</f>
        <v>Beat  Aerni</v>
      </c>
      <c r="K185" s="1" t="str">
        <f>VLOOKUP($H185,Download!$A$1:$AB$701,16)</f>
        <v>Ruedi Senn</v>
      </c>
      <c r="L185" s="12"/>
      <c r="M185" s="36"/>
      <c r="P185" s="1"/>
      <c r="Q185" s="1"/>
    </row>
    <row r="186" spans="1:17" x14ac:dyDescent="0.2">
      <c r="A186" s="43"/>
      <c r="B186" s="43">
        <v>171</v>
      </c>
      <c r="C186" s="44">
        <f t="shared" si="7"/>
        <v>0.32725694444444586</v>
      </c>
      <c r="D186" s="45">
        <v>2.89351851851852E-4</v>
      </c>
      <c r="E186" s="45">
        <v>5.8333333333333327E-2</v>
      </c>
      <c r="F186" s="66">
        <f>Table134687243[[#This Row],[Start 
Time]]+Table134687243[[#This Row],[Ride           Time]]</f>
        <v>0.38559027777777921</v>
      </c>
      <c r="G186" s="68">
        <f t="shared" ref="G186:G217" si="9">$O$4</f>
        <v>15</v>
      </c>
      <c r="H186" s="43">
        <v>579</v>
      </c>
      <c r="I186" s="1" t="str">
        <f>VLOOKUP($H186,Download!$A$2:$AB$802,3)</f>
        <v>WRBIKES MASTERS</v>
      </c>
      <c r="J186" s="1" t="str">
        <f>VLOOKUP($H186,Download!$A$2:$AB$802,9)</f>
        <v>Patrick Boerkamp</v>
      </c>
      <c r="K186" s="1" t="str">
        <f>VLOOKUP($H186,Download!$A$1:$AB$701,16)</f>
        <v>Rob Ogink</v>
      </c>
      <c r="L186" s="12"/>
      <c r="M186" s="36"/>
      <c r="P186" s="1"/>
      <c r="Q186" s="1"/>
    </row>
    <row r="187" spans="1:17" x14ac:dyDescent="0.2">
      <c r="A187" s="43"/>
      <c r="B187" s="43">
        <v>172</v>
      </c>
      <c r="C187" s="44">
        <f t="shared" si="7"/>
        <v>0.32754629629629772</v>
      </c>
      <c r="D187" s="45">
        <v>2.89351851851852E-4</v>
      </c>
      <c r="E187" s="45">
        <v>5.8333333333333327E-2</v>
      </c>
      <c r="F187" s="66">
        <f>Table134687243[[#This Row],[Start 
Time]]+Table134687243[[#This Row],[Ride           Time]]</f>
        <v>0.38587962962963107</v>
      </c>
      <c r="G187" s="68">
        <f t="shared" si="9"/>
        <v>15</v>
      </c>
      <c r="H187" s="43">
        <v>582</v>
      </c>
      <c r="I187" s="1" t="str">
        <f>VLOOKUP($H187,Download!$A$2:$AB$802,3)</f>
        <v>Capensis</v>
      </c>
      <c r="J187" s="1" t="str">
        <f>VLOOKUP($H187,Download!$A$2:$AB$802,9)</f>
        <v>Arnold Weerts</v>
      </c>
      <c r="K187" s="1" t="str">
        <f>VLOOKUP($H187,Download!$A$1:$AB$701,16)</f>
        <v>Mike  Weerts</v>
      </c>
      <c r="L187" s="12"/>
      <c r="M187" s="36"/>
      <c r="P187" s="1"/>
      <c r="Q187" s="1"/>
    </row>
    <row r="188" spans="1:17" x14ac:dyDescent="0.2">
      <c r="A188" s="43"/>
      <c r="B188" s="43">
        <v>173</v>
      </c>
      <c r="C188" s="44">
        <f t="shared" si="7"/>
        <v>0.32783564814814958</v>
      </c>
      <c r="D188" s="45">
        <v>2.89351851851852E-4</v>
      </c>
      <c r="E188" s="45">
        <v>5.8333333333333327E-2</v>
      </c>
      <c r="F188" s="66">
        <f>Table134687243[[#This Row],[Start 
Time]]+Table134687243[[#This Row],[Ride           Time]]</f>
        <v>0.38616898148148293</v>
      </c>
      <c r="G188" s="68">
        <f t="shared" si="9"/>
        <v>15</v>
      </c>
      <c r="H188" s="43">
        <v>583</v>
      </c>
      <c r="I188" s="1" t="str">
        <f>VLOOKUP($H188,Download!$A$2:$AB$802,3)</f>
        <v>Fatties and Moanies</v>
      </c>
      <c r="J188" s="1" t="str">
        <f>VLOOKUP($H188,Download!$A$2:$AB$802,9)</f>
        <v>Schalk Burger</v>
      </c>
      <c r="K188" s="1" t="str">
        <f>VLOOKUP($H188,Download!$A$1:$AB$701,16)</f>
        <v>Chris McCready</v>
      </c>
      <c r="L188" s="12"/>
      <c r="M188" s="36"/>
      <c r="P188" s="1"/>
      <c r="Q188" s="1"/>
    </row>
    <row r="189" spans="1:17" x14ac:dyDescent="0.2">
      <c r="A189" s="43"/>
      <c r="B189" s="43">
        <v>174</v>
      </c>
      <c r="C189" s="44">
        <f t="shared" si="7"/>
        <v>0.32812500000000144</v>
      </c>
      <c r="D189" s="45">
        <v>2.89351851851852E-4</v>
      </c>
      <c r="E189" s="45">
        <v>5.8333333333333327E-2</v>
      </c>
      <c r="F189" s="66">
        <f>Table134687243[[#This Row],[Start 
Time]]+Table134687243[[#This Row],[Ride           Time]]</f>
        <v>0.38645833333333479</v>
      </c>
      <c r="G189" s="68">
        <f t="shared" si="9"/>
        <v>15</v>
      </c>
      <c r="H189" s="43">
        <v>591</v>
      </c>
      <c r="I189" s="1" t="str">
        <f>VLOOKUP($H189,Download!$A$2:$AB$802,3)</f>
        <v>CYCLE STORE</v>
      </c>
      <c r="J189" s="1" t="str">
        <f>VLOOKUP($H189,Download!$A$2:$AB$802,9)</f>
        <v>Pantaleon Garcia Gonzalez</v>
      </c>
      <c r="K189" s="1" t="str">
        <f>VLOOKUP($H189,Download!$A$1:$AB$701,16)</f>
        <v>Jose Semper</v>
      </c>
      <c r="L189" s="12"/>
      <c r="M189" s="36"/>
      <c r="P189" s="1"/>
      <c r="Q189" s="1"/>
    </row>
    <row r="190" spans="1:17" x14ac:dyDescent="0.2">
      <c r="A190" s="43"/>
      <c r="B190" s="43">
        <v>175</v>
      </c>
      <c r="C190" s="44">
        <f t="shared" si="7"/>
        <v>0.3284143518518533</v>
      </c>
      <c r="D190" s="45">
        <v>2.89351851851852E-4</v>
      </c>
      <c r="E190" s="45">
        <v>5.8333333333333327E-2</v>
      </c>
      <c r="F190" s="66">
        <f>Table134687243[[#This Row],[Start 
Time]]+Table134687243[[#This Row],[Ride           Time]]</f>
        <v>0.38674768518518665</v>
      </c>
      <c r="G190" s="68">
        <f t="shared" si="9"/>
        <v>15</v>
      </c>
      <c r="H190" s="43">
        <v>594</v>
      </c>
      <c r="I190" s="1" t="str">
        <f>VLOOKUP($H190,Download!$A$2:$AB$802,3)</f>
        <v>Deliveries MTB</v>
      </c>
      <c r="J190" s="1" t="str">
        <f>VLOOKUP($H190,Download!$A$2:$AB$802,9)</f>
        <v>Mikael Schad</v>
      </c>
      <c r="K190" s="1" t="str">
        <f>VLOOKUP($H190,Download!$A$1:$AB$701,16)</f>
        <v>David Fernandez</v>
      </c>
      <c r="L190" s="12"/>
      <c r="M190" s="36"/>
      <c r="P190" s="1"/>
      <c r="Q190" s="1"/>
    </row>
    <row r="191" spans="1:17" x14ac:dyDescent="0.2">
      <c r="A191" s="43"/>
      <c r="B191" s="43">
        <v>176</v>
      </c>
      <c r="C191" s="44">
        <f t="shared" si="7"/>
        <v>0.32870370370370516</v>
      </c>
      <c r="D191" s="45">
        <v>2.89351851851852E-4</v>
      </c>
      <c r="E191" s="45">
        <v>5.8333333333333327E-2</v>
      </c>
      <c r="F191" s="66">
        <f>Table134687243[[#This Row],[Start 
Time]]+Table134687243[[#This Row],[Ride           Time]]</f>
        <v>0.38703703703703851</v>
      </c>
      <c r="G191" s="68">
        <f t="shared" si="9"/>
        <v>15</v>
      </c>
      <c r="H191" s="43">
        <v>595</v>
      </c>
      <c r="I191" s="1" t="str">
        <f>VLOOKUP($H191,Download!$A$2:$AB$802,3)</f>
        <v xml:space="preserve">Hollard Botswana </v>
      </c>
      <c r="J191" s="1" t="str">
        <f>VLOOKUP($H191,Download!$A$2:$AB$802,9)</f>
        <v>Rodney Gerrard</v>
      </c>
      <c r="K191" s="1" t="str">
        <f>VLOOKUP($H191,Download!$A$1:$AB$701,16)</f>
        <v>Jerome  Byron</v>
      </c>
      <c r="L191" s="12"/>
      <c r="M191" s="36"/>
      <c r="P191" s="1"/>
      <c r="Q191" s="1"/>
    </row>
    <row r="192" spans="1:17" x14ac:dyDescent="0.2">
      <c r="A192" s="43"/>
      <c r="B192" s="43">
        <v>177</v>
      </c>
      <c r="C192" s="44">
        <f t="shared" si="7"/>
        <v>0.32899305555555702</v>
      </c>
      <c r="D192" s="45">
        <v>2.89351851851852E-4</v>
      </c>
      <c r="E192" s="45">
        <v>5.8333333333333327E-2</v>
      </c>
      <c r="F192" s="66">
        <f>Table134687243[[#This Row],[Start 
Time]]+Table134687243[[#This Row],[Ride           Time]]</f>
        <v>0.38732638888889037</v>
      </c>
      <c r="G192" s="68">
        <f t="shared" si="9"/>
        <v>15</v>
      </c>
      <c r="H192" s="43">
        <v>605</v>
      </c>
      <c r="I192" s="1" t="str">
        <f>VLOOKUP($H192,Download!$A$2:$AB$802,3)</f>
        <v>JP</v>
      </c>
      <c r="J192" s="1" t="str">
        <f>VLOOKUP($H192,Download!$A$2:$AB$802,9)</f>
        <v>JP D'abbadie</v>
      </c>
      <c r="K192" s="1" t="str">
        <f>VLOOKUP($H192,Download!$A$1:$AB$701,16)</f>
        <v>John Paul Waites</v>
      </c>
      <c r="L192" s="12"/>
      <c r="M192" s="36"/>
      <c r="P192" s="1"/>
      <c r="Q192" s="1"/>
    </row>
    <row r="193" spans="1:17" x14ac:dyDescent="0.2">
      <c r="A193" s="43"/>
      <c r="B193" s="43">
        <v>178</v>
      </c>
      <c r="C193" s="44">
        <f t="shared" si="7"/>
        <v>0.32928240740740888</v>
      </c>
      <c r="D193" s="45">
        <v>2.89351851851852E-4</v>
      </c>
      <c r="E193" s="45">
        <v>5.8333333333333327E-2</v>
      </c>
      <c r="F193" s="66">
        <f>Table134687243[[#This Row],[Start 
Time]]+Table134687243[[#This Row],[Ride           Time]]</f>
        <v>0.38761574074074223</v>
      </c>
      <c r="G193" s="68">
        <f t="shared" si="9"/>
        <v>15</v>
      </c>
      <c r="H193" s="43">
        <v>607</v>
      </c>
      <c r="I193" s="1" t="str">
        <f>VLOOKUP($H193,Download!$A$2:$AB$802,3)</f>
        <v>Kchaça MTB-Walter Tuche</v>
      </c>
      <c r="J193" s="1" t="str">
        <f>VLOOKUP($H193,Download!$A$2:$AB$802,9)</f>
        <v>Gabriel Cabral Tavares Ferreira</v>
      </c>
      <c r="K193" s="1" t="str">
        <f>VLOOKUP($H193,Download!$A$1:$AB$701,16)</f>
        <v>Christiano Fernandes Marinho</v>
      </c>
      <c r="L193" s="12"/>
      <c r="M193" s="36"/>
      <c r="P193" s="1"/>
      <c r="Q193" s="1"/>
    </row>
    <row r="194" spans="1:17" x14ac:dyDescent="0.2">
      <c r="A194" s="43"/>
      <c r="B194" s="43">
        <v>179</v>
      </c>
      <c r="C194" s="44">
        <f t="shared" si="7"/>
        <v>0.32957175925926074</v>
      </c>
      <c r="D194" s="45">
        <v>2.89351851851852E-4</v>
      </c>
      <c r="E194" s="45">
        <v>5.8333333333333327E-2</v>
      </c>
      <c r="F194" s="66">
        <f>Table134687243[[#This Row],[Start 
Time]]+Table134687243[[#This Row],[Ride           Time]]</f>
        <v>0.38790509259259409</v>
      </c>
      <c r="G194" s="68">
        <f t="shared" si="9"/>
        <v>15</v>
      </c>
      <c r="H194" s="43">
        <v>609</v>
      </c>
      <c r="I194" s="1" t="str">
        <f>VLOOKUP($H194,Download!$A$2:$AB$802,3)</f>
        <v xml:space="preserve">Gemini </v>
      </c>
      <c r="J194" s="1" t="str">
        <f>VLOOKUP($H194,Download!$A$2:$AB$802,9)</f>
        <v>Luca Della Vedova</v>
      </c>
      <c r="K194" s="1" t="str">
        <f>VLOOKUP($H194,Download!$A$1:$AB$701,16)</f>
        <v>Giorgio Cardin</v>
      </c>
      <c r="L194" s="12"/>
      <c r="M194" s="36"/>
      <c r="P194" s="1"/>
      <c r="Q194" s="1"/>
    </row>
    <row r="195" spans="1:17" x14ac:dyDescent="0.2">
      <c r="A195" s="43"/>
      <c r="B195" s="43">
        <v>180</v>
      </c>
      <c r="C195" s="44">
        <f t="shared" si="7"/>
        <v>0.3298611111111126</v>
      </c>
      <c r="D195" s="45">
        <v>2.89351851851852E-4</v>
      </c>
      <c r="E195" s="45">
        <v>5.8333333333333327E-2</v>
      </c>
      <c r="F195" s="66">
        <f>Table134687243[[#This Row],[Start 
Time]]+Table134687243[[#This Row],[Ride           Time]]</f>
        <v>0.38819444444444595</v>
      </c>
      <c r="G195" s="68">
        <f t="shared" si="9"/>
        <v>15</v>
      </c>
      <c r="H195" s="43">
        <v>610</v>
      </c>
      <c r="I195" s="1" t="str">
        <f>VLOOKUP($H195,Download!$A$2:$AB$802,3)</f>
        <v>German Lowlanders</v>
      </c>
      <c r="J195" s="1" t="str">
        <f>VLOOKUP($H195,Download!$A$2:$AB$802,9)</f>
        <v>Marcus Hahnke</v>
      </c>
      <c r="K195" s="1" t="str">
        <f>VLOOKUP($H195,Download!$A$1:$AB$701,16)</f>
        <v>Ruediger Weskamm</v>
      </c>
      <c r="L195" s="12"/>
      <c r="M195" s="36"/>
      <c r="P195" s="1"/>
      <c r="Q195" s="1"/>
    </row>
    <row r="196" spans="1:17" x14ac:dyDescent="0.2">
      <c r="A196" s="43"/>
      <c r="B196" s="43">
        <v>181</v>
      </c>
      <c r="C196" s="44">
        <f t="shared" si="7"/>
        <v>0.33015046296296446</v>
      </c>
      <c r="D196" s="45">
        <v>2.89351851851852E-4</v>
      </c>
      <c r="E196" s="45">
        <v>5.8333333333333327E-2</v>
      </c>
      <c r="F196" s="66">
        <f>Table134687243[[#This Row],[Start 
Time]]+Table134687243[[#This Row],[Ride           Time]]</f>
        <v>0.38848379629629781</v>
      </c>
      <c r="G196" s="68">
        <f t="shared" si="9"/>
        <v>15</v>
      </c>
      <c r="H196" s="43">
        <v>612</v>
      </c>
      <c r="I196" s="1" t="str">
        <f>VLOOKUP($H196,Download!$A$2:$AB$802,3)</f>
        <v>Metal Tech</v>
      </c>
      <c r="J196" s="1" t="str">
        <f>VLOOKUP($H196,Download!$A$2:$AB$802,9)</f>
        <v>Jan Lawrence Goosen</v>
      </c>
      <c r="K196" s="1" t="str">
        <f>VLOOKUP($H196,Download!$A$1:$AB$701,16)</f>
        <v>Riaan  Hendrikse</v>
      </c>
      <c r="L196" s="12"/>
      <c r="M196" s="36"/>
      <c r="P196" s="1"/>
      <c r="Q196" s="1"/>
    </row>
    <row r="197" spans="1:17" x14ac:dyDescent="0.2">
      <c r="A197" s="43"/>
      <c r="B197" s="43">
        <v>182</v>
      </c>
      <c r="C197" s="44">
        <f t="shared" si="7"/>
        <v>0.33043981481481632</v>
      </c>
      <c r="D197" s="45">
        <v>2.89351851851852E-4</v>
      </c>
      <c r="E197" s="45">
        <v>5.8333333333333327E-2</v>
      </c>
      <c r="F197" s="66">
        <f>Table134687243[[#This Row],[Start 
Time]]+Table134687243[[#This Row],[Ride           Time]]</f>
        <v>0.38877314814814967</v>
      </c>
      <c r="G197" s="68">
        <f t="shared" si="9"/>
        <v>15</v>
      </c>
      <c r="H197" s="43">
        <v>633</v>
      </c>
      <c r="I197" s="1" t="str">
        <f>VLOOKUP($H197,Download!$A$2:$AB$802,3)</f>
        <v>Marmats</v>
      </c>
      <c r="J197" s="1" t="str">
        <f>VLOOKUP($H197,Download!$A$2:$AB$802,9)</f>
        <v>Marcel Lacaze</v>
      </c>
      <c r="K197" s="1" t="str">
        <f>VLOOKUP($H197,Download!$A$1:$AB$701,16)</f>
        <v>Matthias  Kastner</v>
      </c>
      <c r="L197" s="12"/>
      <c r="M197" s="36"/>
      <c r="P197" s="1"/>
      <c r="Q197" s="1"/>
    </row>
    <row r="198" spans="1:17" x14ac:dyDescent="0.2">
      <c r="A198" s="43"/>
      <c r="B198" s="43">
        <v>183</v>
      </c>
      <c r="C198" s="44">
        <f t="shared" si="7"/>
        <v>0.33072916666666818</v>
      </c>
      <c r="D198" s="45">
        <v>2.89351851851852E-4</v>
      </c>
      <c r="E198" s="45">
        <v>5.8333333333333327E-2</v>
      </c>
      <c r="F198" s="66">
        <f>Table134687243[[#This Row],[Start 
Time]]+Table134687243[[#This Row],[Ride           Time]]</f>
        <v>0.38906250000000153</v>
      </c>
      <c r="G198" s="68">
        <f t="shared" si="9"/>
        <v>15</v>
      </c>
      <c r="H198" s="43">
        <v>636</v>
      </c>
      <c r="I198" s="1" t="str">
        <f>VLOOKUP($H198,Download!$A$2:$AB$802,3)</f>
        <v>Maureira - Rivera</v>
      </c>
      <c r="J198" s="1" t="str">
        <f>VLOOKUP($H198,Download!$A$2:$AB$802,9)</f>
        <v>Gonzalo Maureira</v>
      </c>
      <c r="K198" s="1" t="str">
        <f>VLOOKUP($H198,Download!$A$1:$AB$701,16)</f>
        <v>Rodrigo Rivera</v>
      </c>
      <c r="L198" s="12"/>
      <c r="M198" s="36"/>
      <c r="P198" s="1"/>
      <c r="Q198" s="1"/>
    </row>
    <row r="199" spans="1:17" x14ac:dyDescent="0.2">
      <c r="A199" s="43"/>
      <c r="B199" s="43">
        <v>184</v>
      </c>
      <c r="C199" s="44">
        <f t="shared" si="7"/>
        <v>0.33101851851852004</v>
      </c>
      <c r="D199" s="45">
        <v>2.89351851851852E-4</v>
      </c>
      <c r="E199" s="45">
        <v>5.8333333333333327E-2</v>
      </c>
      <c r="F199" s="66">
        <f>Table134687243[[#This Row],[Start 
Time]]+Table134687243[[#This Row],[Ride           Time]]</f>
        <v>0.38935185185185339</v>
      </c>
      <c r="G199" s="68">
        <f t="shared" si="9"/>
        <v>15</v>
      </c>
      <c r="H199" s="43">
        <v>638</v>
      </c>
      <c r="I199" s="1" t="str">
        <f>VLOOKUP($H199,Download!$A$2:$AB$802,3)</f>
        <v>Mediterranean Epic</v>
      </c>
      <c r="J199" s="1" t="str">
        <f>VLOOKUP($H199,Download!$A$2:$AB$802,9)</f>
        <v>Hector De La Cagiga</v>
      </c>
      <c r="K199" s="1" t="str">
        <f>VLOOKUP($H199,Download!$A$1:$AB$701,16)</f>
        <v>David De La Cagiga</v>
      </c>
      <c r="L199" s="12"/>
      <c r="M199" s="36"/>
      <c r="P199" s="1"/>
      <c r="Q199" s="1"/>
    </row>
    <row r="200" spans="1:17" x14ac:dyDescent="0.2">
      <c r="A200" s="43"/>
      <c r="B200" s="43">
        <v>185</v>
      </c>
      <c r="C200" s="44">
        <f t="shared" si="7"/>
        <v>0.3313078703703719</v>
      </c>
      <c r="D200" s="45">
        <v>2.89351851851852E-4</v>
      </c>
      <c r="E200" s="45">
        <v>5.8333333333333327E-2</v>
      </c>
      <c r="F200" s="66">
        <f>Table134687243[[#This Row],[Start 
Time]]+Table134687243[[#This Row],[Ride           Time]]</f>
        <v>0.38964120370370525</v>
      </c>
      <c r="G200" s="68">
        <f t="shared" si="9"/>
        <v>15</v>
      </c>
      <c r="H200" s="43">
        <v>642</v>
      </c>
      <c r="I200" s="1" t="str">
        <f>VLOOKUP($H200,Download!$A$2:$AB$802,3)</f>
        <v>move2 DIRS21</v>
      </c>
      <c r="J200" s="1" t="str">
        <f>VLOOKUP($H200,Download!$A$2:$AB$802,9)</f>
        <v>David Heidelberg</v>
      </c>
      <c r="K200" s="1" t="str">
        <f>VLOOKUP($H200,Download!$A$1:$AB$701,16)</f>
        <v>Marc Van Den Hoonaard</v>
      </c>
      <c r="L200" s="12"/>
      <c r="M200" s="36"/>
      <c r="P200" s="1"/>
      <c r="Q200" s="1"/>
    </row>
    <row r="201" spans="1:17" x14ac:dyDescent="0.2">
      <c r="A201" s="43"/>
      <c r="B201" s="43">
        <v>186</v>
      </c>
      <c r="C201" s="44">
        <f t="shared" si="7"/>
        <v>0.33159722222222376</v>
      </c>
      <c r="D201" s="45">
        <v>2.89351851851852E-4</v>
      </c>
      <c r="E201" s="45">
        <v>5.8333333333333327E-2</v>
      </c>
      <c r="F201" s="66">
        <f>Table134687243[[#This Row],[Start 
Time]]+Table134687243[[#This Row],[Ride           Time]]</f>
        <v>0.38993055555555711</v>
      </c>
      <c r="G201" s="68">
        <f t="shared" si="9"/>
        <v>15</v>
      </c>
      <c r="H201" s="43">
        <v>643</v>
      </c>
      <c r="I201" s="1" t="str">
        <f>VLOOKUP($H201,Download!$A$2:$AB$802,3)</f>
        <v>MRace</v>
      </c>
      <c r="J201" s="1" t="str">
        <f>VLOOKUP($H201,Download!$A$2:$AB$802,9)</f>
        <v>Anton Steyn</v>
      </c>
      <c r="K201" s="1" t="str">
        <f>VLOOKUP($H201,Download!$A$1:$AB$701,16)</f>
        <v>Johan Malherbe</v>
      </c>
      <c r="L201" s="12"/>
      <c r="M201" s="36"/>
      <c r="P201" s="1"/>
      <c r="Q201" s="1"/>
    </row>
    <row r="202" spans="1:17" x14ac:dyDescent="0.2">
      <c r="A202" s="43"/>
      <c r="B202" s="43">
        <v>187</v>
      </c>
      <c r="C202" s="44">
        <f t="shared" si="7"/>
        <v>0.33188657407407562</v>
      </c>
      <c r="D202" s="45">
        <v>2.89351851851852E-4</v>
      </c>
      <c r="E202" s="45">
        <v>5.8333333333333327E-2</v>
      </c>
      <c r="F202" s="66">
        <f>Table134687243[[#This Row],[Start 
Time]]+Table134687243[[#This Row],[Ride           Time]]</f>
        <v>0.39021990740740897</v>
      </c>
      <c r="G202" s="68">
        <f t="shared" si="9"/>
        <v>15</v>
      </c>
      <c r="H202" s="43">
        <v>646</v>
      </c>
      <c r="I202" s="1" t="str">
        <f>VLOOKUP($H202,Download!$A$2:$AB$802,3)</f>
        <v>Nordlander</v>
      </c>
      <c r="J202" s="1" t="str">
        <f>VLOOKUP($H202,Download!$A$2:$AB$802,9)</f>
        <v>Stefan Rumpf</v>
      </c>
      <c r="K202" s="1" t="str">
        <f>VLOOKUP($H202,Download!$A$1:$AB$701,16)</f>
        <v>Ulf Hahn</v>
      </c>
      <c r="L202" s="12"/>
      <c r="M202" s="36"/>
      <c r="P202" s="1"/>
      <c r="Q202" s="1"/>
    </row>
    <row r="203" spans="1:17" x14ac:dyDescent="0.2">
      <c r="A203" s="43"/>
      <c r="B203" s="43">
        <v>188</v>
      </c>
      <c r="C203" s="44">
        <f t="shared" si="7"/>
        <v>0.33217592592592748</v>
      </c>
      <c r="D203" s="45">
        <v>2.89351851851852E-4</v>
      </c>
      <c r="E203" s="45">
        <v>5.8333333333333327E-2</v>
      </c>
      <c r="F203" s="66">
        <f>Table134687243[[#This Row],[Start 
Time]]+Table134687243[[#This Row],[Ride           Time]]</f>
        <v>0.39050925925926083</v>
      </c>
      <c r="G203" s="68">
        <f t="shared" si="9"/>
        <v>15</v>
      </c>
      <c r="H203" s="43">
        <v>657</v>
      </c>
      <c r="I203" s="1" t="str">
        <f>VLOOKUP($H203,Download!$A$2:$AB$802,3)</f>
        <v>RJ45 - Offroadsheriffs</v>
      </c>
      <c r="J203" s="1" t="str">
        <f>VLOOKUP($H203,Download!$A$2:$AB$802,9)</f>
        <v>Doron Shmaryahu</v>
      </c>
      <c r="K203" s="1" t="str">
        <f>VLOOKUP($H203,Download!$A$1:$AB$701,16)</f>
        <v>Riaan Du Toit</v>
      </c>
      <c r="L203" s="12"/>
      <c r="M203" s="36"/>
      <c r="P203" s="1"/>
      <c r="Q203" s="1"/>
    </row>
    <row r="204" spans="1:17" x14ac:dyDescent="0.2">
      <c r="A204" s="43"/>
      <c r="B204" s="43">
        <v>189</v>
      </c>
      <c r="C204" s="44">
        <f t="shared" si="7"/>
        <v>0.33246527777777934</v>
      </c>
      <c r="D204" s="45">
        <v>2.89351851851852E-4</v>
      </c>
      <c r="E204" s="45">
        <v>5.8333333333333327E-2</v>
      </c>
      <c r="F204" s="66">
        <f>Table134687243[[#This Row],[Start 
Time]]+Table134687243[[#This Row],[Ride           Time]]</f>
        <v>0.39079861111111269</v>
      </c>
      <c r="G204" s="68">
        <f t="shared" si="9"/>
        <v>15</v>
      </c>
      <c r="H204" s="43">
        <v>661</v>
      </c>
      <c r="I204" s="1" t="str">
        <f>VLOOKUP($H204,Download!$A$2:$AB$802,3)</f>
        <v>SALUT I PEDALS</v>
      </c>
      <c r="J204" s="1" t="str">
        <f>VLOOKUP($H204,Download!$A$2:$AB$802,9)</f>
        <v>Domingo Macias</v>
      </c>
      <c r="K204" s="1" t="str">
        <f>VLOOKUP($H204,Download!$A$1:$AB$701,16)</f>
        <v>Lluis Conesa</v>
      </c>
      <c r="L204" s="12"/>
      <c r="M204" s="36"/>
      <c r="P204" s="1"/>
      <c r="Q204" s="1"/>
    </row>
    <row r="205" spans="1:17" x14ac:dyDescent="0.2">
      <c r="A205" s="43"/>
      <c r="B205" s="43">
        <v>190</v>
      </c>
      <c r="C205" s="44">
        <f t="shared" si="7"/>
        <v>0.3327546296296312</v>
      </c>
      <c r="D205" s="45">
        <v>2.89351851851852E-4</v>
      </c>
      <c r="E205" s="45">
        <v>5.8333333333333327E-2</v>
      </c>
      <c r="F205" s="66">
        <f>Table134687243[[#This Row],[Start 
Time]]+Table134687243[[#This Row],[Ride           Time]]</f>
        <v>0.39108796296296455</v>
      </c>
      <c r="G205" s="68">
        <f t="shared" si="9"/>
        <v>15</v>
      </c>
      <c r="H205" s="43">
        <v>679</v>
      </c>
      <c r="I205" s="1" t="str">
        <f>VLOOKUP($H205,Download!$A$2:$AB$802,3)</f>
        <v>BH-Tierra Estella Epic</v>
      </c>
      <c r="J205" s="1" t="str">
        <f>VLOOKUP($H205,Download!$A$2:$AB$802,9)</f>
        <v>Jesus Andueza</v>
      </c>
      <c r="K205" s="1" t="str">
        <f>VLOOKUP($H205,Download!$A$1:$AB$701,16)</f>
        <v>Iñigo Labat</v>
      </c>
      <c r="L205" s="12"/>
      <c r="M205" s="36"/>
      <c r="P205" s="1"/>
      <c r="Q205" s="1"/>
    </row>
    <row r="206" spans="1:17" x14ac:dyDescent="0.2">
      <c r="A206" s="43"/>
      <c r="B206" s="43">
        <v>191</v>
      </c>
      <c r="C206" s="44">
        <f t="shared" si="7"/>
        <v>0.33304398148148306</v>
      </c>
      <c r="D206" s="45">
        <v>2.89351851851852E-4</v>
      </c>
      <c r="E206" s="45">
        <v>5.8333333333333327E-2</v>
      </c>
      <c r="F206" s="66">
        <f>Table134687243[[#This Row],[Start 
Time]]+Table134687243[[#This Row],[Ride           Time]]</f>
        <v>0.39137731481481641</v>
      </c>
      <c r="G206" s="68">
        <f t="shared" si="9"/>
        <v>15</v>
      </c>
      <c r="H206" s="43">
        <v>682</v>
      </c>
      <c r="I206" s="1" t="str">
        <f>VLOOKUP($H206,Download!$A$2:$AB$802,3)</f>
        <v>Tretlager</v>
      </c>
      <c r="J206" s="1" t="str">
        <f>VLOOKUP($H206,Download!$A$2:$AB$802,9)</f>
        <v>Andreas Wöcker</v>
      </c>
      <c r="K206" s="1" t="str">
        <f>VLOOKUP($H206,Download!$A$1:$AB$701,16)</f>
        <v>Andreas Pester</v>
      </c>
      <c r="L206" s="12"/>
      <c r="M206" s="36"/>
      <c r="P206" s="1"/>
      <c r="Q206" s="1"/>
    </row>
    <row r="207" spans="1:17" x14ac:dyDescent="0.2">
      <c r="A207" s="43"/>
      <c r="B207" s="43">
        <v>192</v>
      </c>
      <c r="C207" s="44">
        <f t="shared" si="7"/>
        <v>0.33333333333333492</v>
      </c>
      <c r="D207" s="45">
        <v>2.89351851851852E-4</v>
      </c>
      <c r="E207" s="45">
        <v>5.8333333333333327E-2</v>
      </c>
      <c r="F207" s="66">
        <f>Table134687243[[#This Row],[Start 
Time]]+Table134687243[[#This Row],[Ride           Time]]</f>
        <v>0.39166666666666827</v>
      </c>
      <c r="G207" s="68">
        <f t="shared" si="9"/>
        <v>15</v>
      </c>
      <c r="H207" s="43">
        <v>686</v>
      </c>
      <c r="I207" s="1" t="str">
        <f>VLOOKUP($H207,Download!$A$2:$AB$802,3)</f>
        <v>Halse Duvels</v>
      </c>
      <c r="J207" s="1" t="str">
        <f>VLOOKUP($H207,Download!$A$2:$AB$802,9)</f>
        <v>Carl Mintjens</v>
      </c>
      <c r="K207" s="1" t="str">
        <f>VLOOKUP($H207,Download!$A$1:$AB$701,16)</f>
        <v>Frank Scheers</v>
      </c>
      <c r="L207" s="12"/>
      <c r="M207" s="36"/>
      <c r="P207" s="1"/>
      <c r="Q207" s="1"/>
    </row>
    <row r="208" spans="1:17" x14ac:dyDescent="0.2">
      <c r="A208" s="43"/>
      <c r="B208" s="43">
        <v>193</v>
      </c>
      <c r="C208" s="44">
        <f t="shared" si="7"/>
        <v>0.33362268518518678</v>
      </c>
      <c r="D208" s="45">
        <v>2.89351851851852E-4</v>
      </c>
      <c r="E208" s="45">
        <v>5.8333333333333327E-2</v>
      </c>
      <c r="F208" s="66">
        <f>Table134687243[[#This Row],[Start 
Time]]+Table134687243[[#This Row],[Ride           Time]]</f>
        <v>0.39195601851852013</v>
      </c>
      <c r="G208" s="68">
        <f t="shared" si="9"/>
        <v>15</v>
      </c>
      <c r="H208" s="43">
        <v>690</v>
      </c>
      <c r="I208" s="1" t="str">
        <f>VLOOKUP($H208,Download!$A$2:$AB$802,3)</f>
        <v>Woolworths Vitality</v>
      </c>
      <c r="J208" s="1" t="str">
        <f>VLOOKUP($H208,Download!$A$2:$AB$802,9)</f>
        <v>Louis Daffarn</v>
      </c>
      <c r="K208" s="1" t="str">
        <f>VLOOKUP($H208,Download!$A$1:$AB$701,16)</f>
        <v>Matt Gillett</v>
      </c>
      <c r="L208" s="12"/>
      <c r="M208" s="36"/>
      <c r="P208" s="1"/>
      <c r="Q208" s="1"/>
    </row>
    <row r="209" spans="1:17" x14ac:dyDescent="0.2">
      <c r="A209" s="43"/>
      <c r="B209" s="43">
        <v>194</v>
      </c>
      <c r="C209" s="44">
        <f t="shared" ref="C209:C272" si="10">C208+D208</f>
        <v>0.33391203703703864</v>
      </c>
      <c r="D209" s="45">
        <v>2.89351851851852E-4</v>
      </c>
      <c r="E209" s="45">
        <v>5.8333333333333327E-2</v>
      </c>
      <c r="F209" s="66">
        <f>Table134687243[[#This Row],[Start 
Time]]+Table134687243[[#This Row],[Ride           Time]]</f>
        <v>0.39224537037037199</v>
      </c>
      <c r="G209" s="68">
        <f t="shared" si="9"/>
        <v>15</v>
      </c>
      <c r="H209" s="43">
        <v>692</v>
      </c>
      <c r="I209" s="1" t="str">
        <f>VLOOKUP($H209,Download!$A$2:$AB$802,3)</f>
        <v>Almeria</v>
      </c>
      <c r="J209" s="1" t="str">
        <f>VLOOKUP($H209,Download!$A$2:$AB$802,9)</f>
        <v>Rafael Cantos</v>
      </c>
      <c r="K209" s="1" t="str">
        <f>VLOOKUP($H209,Download!$A$1:$AB$701,16)</f>
        <v>Valentín  Escobar Navarrete</v>
      </c>
      <c r="L209" s="12"/>
      <c r="M209" s="36"/>
      <c r="P209" s="1"/>
      <c r="Q209" s="1"/>
    </row>
    <row r="210" spans="1:17" x14ac:dyDescent="0.2">
      <c r="A210" s="43"/>
      <c r="B210" s="43">
        <v>195</v>
      </c>
      <c r="C210" s="44">
        <f t="shared" si="10"/>
        <v>0.3342013888888905</v>
      </c>
      <c r="D210" s="45">
        <v>2.89351851851852E-4</v>
      </c>
      <c r="E210" s="45">
        <v>5.8333333333333327E-2</v>
      </c>
      <c r="F210" s="66">
        <f>Table134687243[[#This Row],[Start 
Time]]+Table134687243[[#This Row],[Ride           Time]]</f>
        <v>0.39253472222222385</v>
      </c>
      <c r="G210" s="68">
        <f t="shared" si="9"/>
        <v>15</v>
      </c>
      <c r="H210" s="43">
        <v>210</v>
      </c>
      <c r="I210" s="1" t="str">
        <f>VLOOKUP($H210,Download!$A$2:$AB$802,3)</f>
        <v>Hils&amp;Rails</v>
      </c>
      <c r="J210" s="1" t="str">
        <f>VLOOKUP($H210,Download!$A$2:$AB$802,9)</f>
        <v>Hildegarde Cronje</v>
      </c>
      <c r="K210" s="1" t="str">
        <f>VLOOKUP($H210,Download!$A$1:$AB$701,16)</f>
        <v>Auralia Edwards</v>
      </c>
      <c r="L210" s="12"/>
      <c r="M210" s="36"/>
      <c r="P210" s="1"/>
      <c r="Q210" s="1"/>
    </row>
    <row r="211" spans="1:17" x14ac:dyDescent="0.2">
      <c r="A211" s="43"/>
      <c r="B211" s="43">
        <v>196</v>
      </c>
      <c r="C211" s="44">
        <f t="shared" si="10"/>
        <v>0.33449074074074236</v>
      </c>
      <c r="D211" s="45">
        <v>2.89351851851852E-4</v>
      </c>
      <c r="E211" s="45">
        <v>5.8333333333333327E-2</v>
      </c>
      <c r="F211" s="66">
        <f>Table134687243[[#This Row],[Start 
Time]]+Table134687243[[#This Row],[Ride           Time]]</f>
        <v>0.39282407407407571</v>
      </c>
      <c r="G211" s="68">
        <f t="shared" si="9"/>
        <v>15</v>
      </c>
      <c r="H211" s="43">
        <v>225</v>
      </c>
      <c r="I211" s="1" t="str">
        <f>VLOOKUP($H211,Download!$A$2:$AB$802,3)</f>
        <v>Meninas Rodadas</v>
      </c>
      <c r="J211" s="1" t="str">
        <f>VLOOKUP($H211,Download!$A$2:$AB$802,9)</f>
        <v>Magdalena Mihura</v>
      </c>
      <c r="K211" s="1" t="str">
        <f>VLOOKUP($H211,Download!$A$1:$AB$701,16)</f>
        <v>Elisa Gali</v>
      </c>
      <c r="L211" s="12"/>
      <c r="M211" s="36"/>
      <c r="P211" s="1"/>
      <c r="Q211" s="1"/>
    </row>
    <row r="212" spans="1:17" x14ac:dyDescent="0.2">
      <c r="A212" s="43"/>
      <c r="B212" s="43">
        <v>197</v>
      </c>
      <c r="C212" s="44">
        <f t="shared" si="10"/>
        <v>0.33478009259259423</v>
      </c>
      <c r="D212" s="45">
        <v>2.89351851851852E-4</v>
      </c>
      <c r="E212" s="45">
        <v>5.8333333333333327E-2</v>
      </c>
      <c r="F212" s="66">
        <f>Table134687243[[#This Row],[Start 
Time]]+Table134687243[[#This Row],[Ride           Time]]</f>
        <v>0.39311342592592757</v>
      </c>
      <c r="G212" s="68">
        <f t="shared" si="9"/>
        <v>15</v>
      </c>
      <c r="H212" s="43">
        <v>156</v>
      </c>
      <c r="I212" s="1" t="str">
        <f>VLOOKUP($H212,Download!$A$2:$AB$802,3)</f>
        <v>Gurit / AMT Composites</v>
      </c>
      <c r="J212" s="1" t="str">
        <f>VLOOKUP($H212,Download!$A$2:$AB$802,9)</f>
        <v>John Soper</v>
      </c>
      <c r="K212" s="1" t="str">
        <f>VLOOKUP($H212,Download!$A$1:$AB$701,16)</f>
        <v>Michelle Van Aswegen</v>
      </c>
      <c r="L212" s="12"/>
      <c r="M212" s="36"/>
      <c r="P212" s="1"/>
      <c r="Q212" s="1"/>
    </row>
    <row r="213" spans="1:17" x14ac:dyDescent="0.2">
      <c r="A213" s="43"/>
      <c r="B213" s="43">
        <v>198</v>
      </c>
      <c r="C213" s="44">
        <f t="shared" si="10"/>
        <v>0.33506944444444609</v>
      </c>
      <c r="D213" s="45">
        <v>2.89351851851852E-4</v>
      </c>
      <c r="E213" s="45">
        <v>5.8333333333333327E-2</v>
      </c>
      <c r="F213" s="66">
        <f>Table134687243[[#This Row],[Start 
Time]]+Table134687243[[#This Row],[Ride           Time]]</f>
        <v>0.39340277777777943</v>
      </c>
      <c r="G213" s="68">
        <f t="shared" si="9"/>
        <v>15</v>
      </c>
      <c r="H213" s="43">
        <v>212</v>
      </c>
      <c r="I213" s="1" t="str">
        <f>VLOOKUP($H213,Download!$A$2:$AB$802,3)</f>
        <v>Ani-Mal</v>
      </c>
      <c r="J213" s="1" t="str">
        <f>VLOOKUP($H213,Download!$A$2:$AB$802,9)</f>
        <v>Anita Narula</v>
      </c>
      <c r="K213" s="1" t="str">
        <f>VLOOKUP($H213,Download!$A$1:$AB$701,16)</f>
        <v>Malcolm Lindsay</v>
      </c>
      <c r="L213" s="12"/>
      <c r="M213" s="36"/>
      <c r="P213" s="1"/>
      <c r="Q213" s="1"/>
    </row>
    <row r="214" spans="1:17" x14ac:dyDescent="0.2">
      <c r="A214" s="43"/>
      <c r="B214" s="43">
        <v>199</v>
      </c>
      <c r="C214" s="44">
        <f t="shared" si="10"/>
        <v>0.33535879629629795</v>
      </c>
      <c r="D214" s="45">
        <v>2.89351851851852E-4</v>
      </c>
      <c r="E214" s="45">
        <v>5.8333333333333327E-2</v>
      </c>
      <c r="F214" s="66">
        <f>Table134687243[[#This Row],[Start 
Time]]+Table134687243[[#This Row],[Ride           Time]]</f>
        <v>0.39369212962963129</v>
      </c>
      <c r="G214" s="68">
        <f t="shared" si="9"/>
        <v>15</v>
      </c>
      <c r="H214" s="43">
        <v>219</v>
      </c>
      <c r="I214" s="1" t="str">
        <f>VLOOKUP($H214,Download!$A$2:$AB$802,3)</f>
        <v>Epic Fun</v>
      </c>
      <c r="J214" s="1" t="str">
        <f>VLOOKUP($H214,Download!$A$2:$AB$802,9)</f>
        <v>Chris Coetzee</v>
      </c>
      <c r="K214" s="1" t="str">
        <f>VLOOKUP($H214,Download!$A$1:$AB$701,16)</f>
        <v>Hanlie Snyman</v>
      </c>
      <c r="L214" s="12"/>
      <c r="M214" s="36"/>
      <c r="P214" s="1"/>
      <c r="Q214" s="1"/>
    </row>
    <row r="215" spans="1:17" x14ac:dyDescent="0.2">
      <c r="A215" s="43"/>
      <c r="B215" s="43">
        <v>200</v>
      </c>
      <c r="C215" s="44">
        <f t="shared" si="10"/>
        <v>0.33564814814814981</v>
      </c>
      <c r="D215" s="47">
        <v>5.7870370370370378E-4</v>
      </c>
      <c r="E215" s="45">
        <v>5.8333333333333327E-2</v>
      </c>
      <c r="F215" s="66">
        <f>Table134687243[[#This Row],[Start 
Time]]+Table134687243[[#This Row],[Ride           Time]]</f>
        <v>0.39398148148148315</v>
      </c>
      <c r="G215" s="68">
        <f t="shared" si="9"/>
        <v>15</v>
      </c>
      <c r="H215" s="43">
        <v>223</v>
      </c>
      <c r="I215" s="1" t="str">
        <f>VLOOKUP($H215,Download!$A$2:$AB$802,3)</f>
        <v>Jumo</v>
      </c>
      <c r="J215" s="1" t="str">
        <f>VLOOKUP($H215,Download!$A$2:$AB$802,9)</f>
        <v>Steve Etherton</v>
      </c>
      <c r="K215" s="1" t="str">
        <f>VLOOKUP($H215,Download!$A$1:$AB$701,16)</f>
        <v>Lucy Etherton</v>
      </c>
      <c r="L215" s="12"/>
      <c r="M215" s="36"/>
      <c r="P215" s="1"/>
      <c r="Q215" s="1"/>
    </row>
    <row r="216" spans="1:17" x14ac:dyDescent="0.2">
      <c r="A216" s="43"/>
      <c r="B216" s="43">
        <v>201</v>
      </c>
      <c r="C216" s="44">
        <f t="shared" si="10"/>
        <v>0.33622685185185353</v>
      </c>
      <c r="D216" s="45">
        <v>2.89351851851852E-4</v>
      </c>
      <c r="E216" s="45">
        <v>5.8333333333333327E-2</v>
      </c>
      <c r="F216" s="66">
        <f>Table134687243[[#This Row],[Start 
Time]]+Table134687243[[#This Row],[Ride           Time]]</f>
        <v>0.39456018518518687</v>
      </c>
      <c r="G216" s="68">
        <f t="shared" si="9"/>
        <v>15</v>
      </c>
      <c r="H216" s="43">
        <v>229</v>
      </c>
      <c r="I216" s="1" t="str">
        <f>VLOOKUP($H216,Download!$A$2:$AB$802,3)</f>
        <v>Nada Rueda Corre / Trek</v>
      </c>
      <c r="J216" s="1" t="str">
        <f>VLOOKUP($H216,Download!$A$2:$AB$802,9)</f>
        <v>Jose Isita</v>
      </c>
      <c r="K216" s="1" t="str">
        <f>VLOOKUP($H216,Download!$A$1:$AB$701,16)</f>
        <v>Laura Andrea Hernández González</v>
      </c>
      <c r="L216" s="12"/>
      <c r="M216" s="36"/>
      <c r="P216" s="1"/>
      <c r="Q216" s="1"/>
    </row>
    <row r="217" spans="1:17" x14ac:dyDescent="0.2">
      <c r="A217" s="43"/>
      <c r="B217" s="43">
        <v>202</v>
      </c>
      <c r="C217" s="44">
        <f t="shared" si="10"/>
        <v>0.33651620370370539</v>
      </c>
      <c r="D217" s="45">
        <v>2.89351851851852E-4</v>
      </c>
      <c r="E217" s="45">
        <v>5.8333333333333327E-2</v>
      </c>
      <c r="F217" s="66">
        <f>Table134687243[[#This Row],[Start 
Time]]+Table134687243[[#This Row],[Ride           Time]]</f>
        <v>0.39484953703703873</v>
      </c>
      <c r="G217" s="68">
        <f t="shared" si="9"/>
        <v>15</v>
      </c>
      <c r="H217" s="43">
        <v>231</v>
      </c>
      <c r="I217" s="1" t="str">
        <f>VLOOKUP($H217,Download!$A$2:$AB$802,3)</f>
        <v>Lazy GOGO</v>
      </c>
      <c r="J217" s="1" t="str">
        <f>VLOOKUP($H217,Download!$A$2:$AB$802,9)</f>
        <v>Hadas Weiss</v>
      </c>
      <c r="K217" s="1" t="str">
        <f>VLOOKUP($H217,Download!$A$1:$AB$701,16)</f>
        <v>Yoni Raish</v>
      </c>
      <c r="L217" s="12"/>
      <c r="M217" s="36"/>
      <c r="P217" s="1"/>
      <c r="Q217" s="1"/>
    </row>
    <row r="218" spans="1:17" x14ac:dyDescent="0.2">
      <c r="A218" s="43"/>
      <c r="B218" s="43">
        <v>203</v>
      </c>
      <c r="C218" s="44">
        <f t="shared" si="10"/>
        <v>0.33680555555555725</v>
      </c>
      <c r="D218" s="45">
        <v>2.89351851851852E-4</v>
      </c>
      <c r="E218" s="45">
        <v>5.8333333333333327E-2</v>
      </c>
      <c r="F218" s="66">
        <f>Table134687243[[#This Row],[Start 
Time]]+Table134687243[[#This Row],[Ride           Time]]</f>
        <v>0.39513888888889059</v>
      </c>
      <c r="G218" s="68">
        <f t="shared" ref="G218:G249" si="11">$O$4</f>
        <v>15</v>
      </c>
      <c r="H218" s="43">
        <v>232</v>
      </c>
      <c r="I218" s="1" t="str">
        <f>VLOOKUP($H218,Download!$A$2:$AB$802,3)</f>
        <v>Percy’s Peddlers</v>
      </c>
      <c r="J218" s="1" t="str">
        <f>VLOOKUP($H218,Download!$A$2:$AB$802,9)</f>
        <v>Stephen Simpson</v>
      </c>
      <c r="K218" s="1" t="str">
        <f>VLOOKUP($H218,Download!$A$1:$AB$701,16)</f>
        <v>Roz Lougheed Simpson</v>
      </c>
      <c r="L218" s="12"/>
      <c r="M218" s="36"/>
      <c r="P218" s="1"/>
      <c r="Q218" s="1"/>
    </row>
    <row r="219" spans="1:17" x14ac:dyDescent="0.2">
      <c r="A219" s="43"/>
      <c r="B219" s="43">
        <v>204</v>
      </c>
      <c r="C219" s="44">
        <f t="shared" si="10"/>
        <v>0.33709490740740911</v>
      </c>
      <c r="D219" s="45">
        <v>2.89351851851852E-4</v>
      </c>
      <c r="E219" s="45">
        <v>5.8333333333333327E-2</v>
      </c>
      <c r="F219" s="66">
        <f>Table134687243[[#This Row],[Start 
Time]]+Table134687243[[#This Row],[Ride           Time]]</f>
        <v>0.39542824074074245</v>
      </c>
      <c r="G219" s="68">
        <f t="shared" si="11"/>
        <v>15</v>
      </c>
      <c r="H219" s="43">
        <v>98</v>
      </c>
      <c r="I219" s="1" t="str">
        <f>VLOOKUP($H219,Download!$A$2:$AB$802,3)</f>
        <v>Villa</v>
      </c>
      <c r="J219" s="1" t="str">
        <f>VLOOKUP($H219,Download!$A$2:$AB$802,9)</f>
        <v>Cd Du Toit</v>
      </c>
      <c r="K219" s="1" t="str">
        <f>VLOOKUP($H219,Download!$A$1:$AB$701,16)</f>
        <v>Etienne Du Toit</v>
      </c>
      <c r="L219" s="12"/>
      <c r="M219" s="36"/>
      <c r="P219" s="1"/>
      <c r="Q219" s="1"/>
    </row>
    <row r="220" spans="1:17" x14ac:dyDescent="0.2">
      <c r="A220" s="43"/>
      <c r="B220" s="43">
        <v>205</v>
      </c>
      <c r="C220" s="44">
        <f t="shared" si="10"/>
        <v>0.33738425925926097</v>
      </c>
      <c r="D220" s="45">
        <v>2.89351851851852E-4</v>
      </c>
      <c r="E220" s="45">
        <v>5.8333333333333327E-2</v>
      </c>
      <c r="F220" s="66">
        <f>Table134687243[[#This Row],[Start 
Time]]+Table134687243[[#This Row],[Ride           Time]]</f>
        <v>0.39571759259259431</v>
      </c>
      <c r="G220" s="68">
        <f t="shared" si="11"/>
        <v>15</v>
      </c>
      <c r="H220" s="43">
        <v>144</v>
      </c>
      <c r="I220" s="1" t="str">
        <f>VLOOKUP($H220,Download!$A$2:$AB$802,3)</f>
        <v>Diesel Riders</v>
      </c>
      <c r="J220" s="1" t="str">
        <f>VLOOKUP($H220,Download!$A$2:$AB$802,9)</f>
        <v>Graeme Brien</v>
      </c>
      <c r="K220" s="1" t="str">
        <f>VLOOKUP($H220,Download!$A$1:$AB$701,16)</f>
        <v>Gielie de Swardt</v>
      </c>
      <c r="L220" s="12"/>
      <c r="M220" s="36"/>
      <c r="P220" s="1"/>
      <c r="Q220" s="1"/>
    </row>
    <row r="221" spans="1:17" x14ac:dyDescent="0.2">
      <c r="A221" s="43"/>
      <c r="B221" s="43">
        <v>206</v>
      </c>
      <c r="C221" s="44">
        <f t="shared" si="10"/>
        <v>0.33767361111111283</v>
      </c>
      <c r="D221" s="45">
        <v>2.89351851851852E-4</v>
      </c>
      <c r="E221" s="45">
        <v>5.8333333333333327E-2</v>
      </c>
      <c r="F221" s="66">
        <f>Table134687243[[#This Row],[Start 
Time]]+Table134687243[[#This Row],[Ride           Time]]</f>
        <v>0.39600694444444617</v>
      </c>
      <c r="G221" s="68">
        <f t="shared" si="11"/>
        <v>15</v>
      </c>
      <c r="H221" s="43">
        <v>158</v>
      </c>
      <c r="I221" s="1" t="str">
        <f>VLOOKUP($H221,Download!$A$2:$AB$802,3)</f>
        <v>OUTSurance</v>
      </c>
      <c r="J221" s="1" t="str">
        <f>VLOOKUP($H221,Download!$A$2:$AB$802,9)</f>
        <v>Wilbur Smith</v>
      </c>
      <c r="K221" s="1" t="str">
        <f>VLOOKUP($H221,Download!$A$1:$AB$701,16)</f>
        <v>Stephanus Van Staden</v>
      </c>
      <c r="L221" s="12"/>
      <c r="M221" s="36"/>
      <c r="P221" s="1"/>
      <c r="Q221" s="1"/>
    </row>
    <row r="222" spans="1:17" x14ac:dyDescent="0.2">
      <c r="A222" s="43"/>
      <c r="B222" s="43">
        <v>207</v>
      </c>
      <c r="C222" s="44">
        <f t="shared" si="10"/>
        <v>0.33796296296296469</v>
      </c>
      <c r="D222" s="45">
        <v>2.89351851851852E-4</v>
      </c>
      <c r="E222" s="45">
        <v>5.8333333333333327E-2</v>
      </c>
      <c r="F222" s="66">
        <f>Table134687243[[#This Row],[Start 
Time]]+Table134687243[[#This Row],[Ride           Time]]</f>
        <v>0.39629629629629803</v>
      </c>
      <c r="G222" s="68">
        <f t="shared" si="11"/>
        <v>15</v>
      </c>
      <c r="H222" s="43">
        <v>167</v>
      </c>
      <c r="I222" s="1" t="str">
        <f>VLOOKUP($H222,Download!$A$2:$AB$802,3)</f>
        <v>Likefatherlikeson2</v>
      </c>
      <c r="J222" s="1" t="str">
        <f>VLOOKUP($H222,Download!$A$2:$AB$802,9)</f>
        <v>Rust van der Merwe</v>
      </c>
      <c r="K222" s="1" t="str">
        <f>VLOOKUP($H222,Download!$A$1:$AB$701,16)</f>
        <v>Philip Van Der Merwe</v>
      </c>
      <c r="L222" s="12"/>
      <c r="M222" s="36"/>
      <c r="P222" s="1"/>
      <c r="Q222" s="1"/>
    </row>
    <row r="223" spans="1:17" x14ac:dyDescent="0.2">
      <c r="A223" s="43"/>
      <c r="B223" s="43">
        <v>208</v>
      </c>
      <c r="C223" s="44">
        <f t="shared" si="10"/>
        <v>0.33825231481481655</v>
      </c>
      <c r="D223" s="45">
        <v>2.89351851851852E-4</v>
      </c>
      <c r="E223" s="45">
        <v>5.8333333333333327E-2</v>
      </c>
      <c r="F223" s="66">
        <f>Table134687243[[#This Row],[Start 
Time]]+Table134687243[[#This Row],[Ride           Time]]</f>
        <v>0.39658564814814989</v>
      </c>
      <c r="G223" s="68">
        <f t="shared" si="11"/>
        <v>15</v>
      </c>
      <c r="H223" s="43">
        <v>208</v>
      </c>
      <c r="I223" s="1" t="str">
        <f>VLOOKUP($H223,Download!$A$2:$AB$802,3)</f>
        <v>One More Time</v>
      </c>
      <c r="J223" s="1" t="str">
        <f>VLOOKUP($H223,Download!$A$2:$AB$802,9)</f>
        <v>Andre Ittmann</v>
      </c>
      <c r="K223" s="1" t="str">
        <f>VLOOKUP($H223,Download!$A$1:$AB$701,16)</f>
        <v>Kallie Calitz</v>
      </c>
      <c r="L223" s="12"/>
      <c r="M223" s="36"/>
      <c r="P223" s="1"/>
      <c r="Q223" s="1"/>
    </row>
    <row r="224" spans="1:17" x14ac:dyDescent="0.2">
      <c r="A224" s="43"/>
      <c r="B224" s="43">
        <v>209</v>
      </c>
      <c r="C224" s="44">
        <f t="shared" si="10"/>
        <v>0.33854166666666841</v>
      </c>
      <c r="D224" s="45">
        <v>2.89351851851852E-4</v>
      </c>
      <c r="E224" s="45">
        <v>5.8333333333333327E-2</v>
      </c>
      <c r="F224" s="66">
        <f>Table134687243[[#This Row],[Start 
Time]]+Table134687243[[#This Row],[Ride           Time]]</f>
        <v>0.39687500000000175</v>
      </c>
      <c r="G224" s="68">
        <f t="shared" si="11"/>
        <v>15</v>
      </c>
      <c r="H224" s="48">
        <v>343</v>
      </c>
      <c r="I224" s="1" t="str">
        <f>VLOOKUP($H224,Download!$A$2:$AB$802,3)</f>
        <v>Francor</v>
      </c>
      <c r="J224" s="1" t="str">
        <f>VLOOKUP($H224,Download!$A$2:$AB$802,9)</f>
        <v>Jose Correia</v>
      </c>
      <c r="K224" s="1" t="str">
        <f>VLOOKUP($H224,Download!$A$1:$AB$701,16)</f>
        <v>Franco De Sousa</v>
      </c>
      <c r="L224" s="12"/>
      <c r="M224" s="36"/>
      <c r="P224" s="1"/>
      <c r="Q224" s="1"/>
    </row>
    <row r="225" spans="1:17" x14ac:dyDescent="0.2">
      <c r="A225" s="43"/>
      <c r="B225" s="43">
        <v>210</v>
      </c>
      <c r="C225" s="44">
        <f t="shared" si="10"/>
        <v>0.33883101851852027</v>
      </c>
      <c r="D225" s="45">
        <v>2.89351851851852E-4</v>
      </c>
      <c r="E225" s="45">
        <v>5.8333333333333327E-2</v>
      </c>
      <c r="F225" s="66">
        <f>Table134687243[[#This Row],[Start 
Time]]+Table134687243[[#This Row],[Ride           Time]]</f>
        <v>0.39716435185185361</v>
      </c>
      <c r="G225" s="68">
        <f t="shared" si="11"/>
        <v>15</v>
      </c>
      <c r="H225" s="43">
        <v>325</v>
      </c>
      <c r="I225" s="1" t="str">
        <f>VLOOKUP($H225,Download!$A$2:$AB$802,3)</f>
        <v>ABSA Pride Kla moeg</v>
      </c>
      <c r="J225" s="1" t="str">
        <f>VLOOKUP($H225,Download!$A$2:$AB$802,9)</f>
        <v>Willem Mouton</v>
      </c>
      <c r="K225" s="1" t="str">
        <f>VLOOKUP($H225,Download!$A$1:$AB$701,16)</f>
        <v>Mario Cutino</v>
      </c>
      <c r="L225" s="12"/>
      <c r="M225" s="36"/>
      <c r="P225" s="1"/>
      <c r="Q225" s="1"/>
    </row>
    <row r="226" spans="1:17" x14ac:dyDescent="0.2">
      <c r="A226" s="43"/>
      <c r="B226" s="43">
        <v>211</v>
      </c>
      <c r="C226" s="44">
        <f t="shared" si="10"/>
        <v>0.33912037037037213</v>
      </c>
      <c r="D226" s="45">
        <v>2.89351851851852E-4</v>
      </c>
      <c r="E226" s="45">
        <v>5.8333333333333327E-2</v>
      </c>
      <c r="F226" s="66">
        <f>Table134687243[[#This Row],[Start 
Time]]+Table134687243[[#This Row],[Ride           Time]]</f>
        <v>0.39745370370370547</v>
      </c>
      <c r="G226" s="68">
        <f t="shared" si="11"/>
        <v>15</v>
      </c>
      <c r="H226" s="43">
        <v>326</v>
      </c>
      <c r="I226" s="1" t="str">
        <f>VLOOKUP($H226,Download!$A$2:$AB$802,3)</f>
        <v>Scalpel Express</v>
      </c>
      <c r="J226" s="1" t="str">
        <f>VLOOKUP($H226,Download!$A$2:$AB$802,9)</f>
        <v>Gerrie Geertsema</v>
      </c>
      <c r="K226" s="1" t="str">
        <f>VLOOKUP($H226,Download!$A$1:$AB$701,16)</f>
        <v>Andre Mulder</v>
      </c>
      <c r="L226" s="12"/>
      <c r="M226" s="36"/>
      <c r="P226" s="1"/>
      <c r="Q226" s="1"/>
    </row>
    <row r="227" spans="1:17" x14ac:dyDescent="0.2">
      <c r="A227" s="43"/>
      <c r="B227" s="43">
        <v>212</v>
      </c>
      <c r="C227" s="44">
        <f t="shared" si="10"/>
        <v>0.33940972222222399</v>
      </c>
      <c r="D227" s="45">
        <v>2.89351851851852E-4</v>
      </c>
      <c r="E227" s="45">
        <v>5.8333333333333327E-2</v>
      </c>
      <c r="F227" s="66">
        <f>Table134687243[[#This Row],[Start 
Time]]+Table134687243[[#This Row],[Ride           Time]]</f>
        <v>0.39774305555555733</v>
      </c>
      <c r="G227" s="68">
        <f t="shared" si="11"/>
        <v>15</v>
      </c>
      <c r="H227" s="43">
        <v>329</v>
      </c>
      <c r="I227" s="1" t="str">
        <f>VLOOKUP($H227,Download!$A$2:$AB$802,3)</f>
        <v>LEATT</v>
      </c>
      <c r="J227" s="1" t="str">
        <f>VLOOKUP($H227,Download!$A$2:$AB$802,9)</f>
        <v>Chris Leatt</v>
      </c>
      <c r="K227" s="1" t="str">
        <f>VLOOKUP($H227,Download!$A$1:$AB$701,16)</f>
        <v>Herman Keuler</v>
      </c>
      <c r="L227" s="12"/>
      <c r="M227" s="36"/>
      <c r="P227" s="1"/>
      <c r="Q227" s="1"/>
    </row>
    <row r="228" spans="1:17" x14ac:dyDescent="0.2">
      <c r="A228" s="43"/>
      <c r="B228" s="43">
        <v>213</v>
      </c>
      <c r="C228" s="44">
        <f t="shared" si="10"/>
        <v>0.33969907407407585</v>
      </c>
      <c r="D228" s="45">
        <v>2.89351851851852E-4</v>
      </c>
      <c r="E228" s="45">
        <v>5.8333333333333327E-2</v>
      </c>
      <c r="F228" s="66">
        <f>Table134687243[[#This Row],[Start 
Time]]+Table134687243[[#This Row],[Ride           Time]]</f>
        <v>0.39803240740740919</v>
      </c>
      <c r="G228" s="68">
        <f t="shared" si="11"/>
        <v>15</v>
      </c>
      <c r="H228" s="43">
        <v>360</v>
      </c>
      <c r="I228" s="1" t="str">
        <f>VLOOKUP($H228,Download!$A$2:$AB$802,3)</f>
        <v>ALA</v>
      </c>
      <c r="J228" s="1" t="str">
        <f>VLOOKUP($H228,Download!$A$2:$AB$802,9)</f>
        <v>Mohamed Wann</v>
      </c>
      <c r="K228" s="1" t="str">
        <f>VLOOKUP($H228,Download!$A$1:$AB$701,16)</f>
        <v>Steffen Kastner</v>
      </c>
      <c r="L228" s="12"/>
      <c r="M228" s="36"/>
      <c r="P228" s="1"/>
      <c r="Q228" s="1"/>
    </row>
    <row r="229" spans="1:17" x14ac:dyDescent="0.2">
      <c r="A229" s="43"/>
      <c r="B229" s="43">
        <v>214</v>
      </c>
      <c r="C229" s="44">
        <f t="shared" si="10"/>
        <v>0.33998842592592771</v>
      </c>
      <c r="D229" s="45">
        <v>2.89351851851852E-4</v>
      </c>
      <c r="E229" s="45">
        <v>5.8333333333333327E-2</v>
      </c>
      <c r="F229" s="66">
        <f>Table134687243[[#This Row],[Start 
Time]]+Table134687243[[#This Row],[Ride           Time]]</f>
        <v>0.39832175925926105</v>
      </c>
      <c r="G229" s="68">
        <f t="shared" si="11"/>
        <v>15</v>
      </c>
      <c r="H229" s="43">
        <v>681</v>
      </c>
      <c r="I229" s="1" t="str">
        <f>VLOOKUP($H229,Download!$A$2:$AB$802,3)</f>
        <v>Ubuntu Robotics</v>
      </c>
      <c r="J229" s="1" t="str">
        <f>VLOOKUP($H229,Download!$A$2:$AB$802,9)</f>
        <v>Tom Huysmans</v>
      </c>
      <c r="K229" s="1" t="str">
        <f>VLOOKUP($H229,Download!$A$1:$AB$701,16)</f>
        <v>Jason Schmidt</v>
      </c>
      <c r="L229" s="12"/>
      <c r="M229" s="36"/>
      <c r="P229" s="1"/>
      <c r="Q229" s="1"/>
    </row>
    <row r="230" spans="1:17" x14ac:dyDescent="0.2">
      <c r="A230" s="43"/>
      <c r="B230" s="43">
        <v>215</v>
      </c>
      <c r="C230" s="44">
        <f t="shared" si="10"/>
        <v>0.34027777777777957</v>
      </c>
      <c r="D230" s="45">
        <v>2.89351851851852E-4</v>
      </c>
      <c r="E230" s="45">
        <v>5.8333333333333327E-2</v>
      </c>
      <c r="F230" s="66">
        <f>Table134687243[[#This Row],[Start 
Time]]+Table134687243[[#This Row],[Ride           Time]]</f>
        <v>0.39861111111111291</v>
      </c>
      <c r="G230" s="68">
        <f t="shared" si="11"/>
        <v>15</v>
      </c>
      <c r="H230" s="43">
        <v>389</v>
      </c>
      <c r="I230" s="1" t="str">
        <f>VLOOKUP($H230,Download!$A$2:$AB$802,3)</f>
        <v>BikeOn</v>
      </c>
      <c r="J230" s="1" t="str">
        <f>VLOOKUP($H230,Download!$A$2:$AB$802,9)</f>
        <v>Martin Hoffmann</v>
      </c>
      <c r="K230" s="1" t="str">
        <f>VLOOKUP($H230,Download!$A$1:$AB$701,16)</f>
        <v>Samuel Wenger</v>
      </c>
      <c r="L230" s="12"/>
      <c r="M230" s="36"/>
      <c r="P230" s="1"/>
      <c r="Q230" s="1"/>
    </row>
    <row r="231" spans="1:17" x14ac:dyDescent="0.2">
      <c r="A231" s="43"/>
      <c r="B231" s="43">
        <v>216</v>
      </c>
      <c r="C231" s="44">
        <f t="shared" si="10"/>
        <v>0.34056712962963143</v>
      </c>
      <c r="D231" s="45">
        <v>2.89351851851852E-4</v>
      </c>
      <c r="E231" s="45">
        <v>5.8333333333333327E-2</v>
      </c>
      <c r="F231" s="66">
        <f>Table134687243[[#This Row],[Start 
Time]]+Table134687243[[#This Row],[Ride           Time]]</f>
        <v>0.39890046296296477</v>
      </c>
      <c r="G231" s="68">
        <f t="shared" si="11"/>
        <v>15</v>
      </c>
      <c r="H231" s="43">
        <v>391</v>
      </c>
      <c r="I231" s="1" t="str">
        <f>VLOOKUP($H231,Download!$A$2:$AB$802,3)</f>
        <v>Breathe</v>
      </c>
      <c r="J231" s="1" t="str">
        <f>VLOOKUP($H231,Download!$A$2:$AB$802,9)</f>
        <v>Johan Theron</v>
      </c>
      <c r="K231" s="1" t="str">
        <f>VLOOKUP($H231,Download!$A$1:$AB$701,16)</f>
        <v>Morne Vorster</v>
      </c>
      <c r="L231" s="12"/>
      <c r="M231" s="36"/>
      <c r="P231" s="1"/>
      <c r="Q231" s="1"/>
    </row>
    <row r="232" spans="1:17" x14ac:dyDescent="0.2">
      <c r="A232" s="43"/>
      <c r="B232" s="43">
        <v>217</v>
      </c>
      <c r="C232" s="44">
        <f t="shared" si="10"/>
        <v>0.34085648148148329</v>
      </c>
      <c r="D232" s="45">
        <v>2.89351851851852E-4</v>
      </c>
      <c r="E232" s="45">
        <v>5.8333333333333327E-2</v>
      </c>
      <c r="F232" s="66">
        <f>Table134687243[[#This Row],[Start 
Time]]+Table134687243[[#This Row],[Ride           Time]]</f>
        <v>0.39918981481481663</v>
      </c>
      <c r="G232" s="68">
        <f t="shared" si="11"/>
        <v>15</v>
      </c>
      <c r="H232" s="43">
        <v>402</v>
      </c>
      <c r="I232" s="1" t="str">
        <f>VLOOKUP($H232,Download!$A$2:$AB$802,3)</f>
        <v>Dresscode</v>
      </c>
      <c r="J232" s="1" t="str">
        <f>VLOOKUP($H232,Download!$A$2:$AB$802,9)</f>
        <v>Hector Ayuso</v>
      </c>
      <c r="K232" s="1" t="str">
        <f>VLOOKUP($H232,Download!$A$1:$AB$701,16)</f>
        <v>Miguel Angel Tortajada Buj</v>
      </c>
      <c r="L232" s="12"/>
      <c r="M232" s="36"/>
      <c r="P232" s="1"/>
      <c r="Q232" s="1"/>
    </row>
    <row r="233" spans="1:17" x14ac:dyDescent="0.2">
      <c r="A233" s="43"/>
      <c r="B233" s="43">
        <v>218</v>
      </c>
      <c r="C233" s="44">
        <f t="shared" si="10"/>
        <v>0.34114583333333515</v>
      </c>
      <c r="D233" s="45">
        <v>2.89351851851852E-4</v>
      </c>
      <c r="E233" s="45">
        <v>5.8333333333333327E-2</v>
      </c>
      <c r="F233" s="66">
        <f>Table134687243[[#This Row],[Start 
Time]]+Table134687243[[#This Row],[Ride           Time]]</f>
        <v>0.39947916666666849</v>
      </c>
      <c r="G233" s="68">
        <f t="shared" si="11"/>
        <v>15</v>
      </c>
      <c r="H233" s="43">
        <v>418</v>
      </c>
      <c r="I233" s="1" t="str">
        <f>VLOOKUP($H233,Download!$A$2:$AB$802,3)</f>
        <v>Dark Horse</v>
      </c>
      <c r="J233" s="1" t="str">
        <f>VLOOKUP($H233,Download!$A$2:$AB$802,9)</f>
        <v>Thomas Smith</v>
      </c>
      <c r="K233" s="1" t="str">
        <f>VLOOKUP($H233,Download!$A$1:$AB$701,16)</f>
        <v>Jacob Smith</v>
      </c>
      <c r="L233" s="12"/>
      <c r="M233" s="36"/>
      <c r="P233" s="1"/>
      <c r="Q233" s="1"/>
    </row>
    <row r="234" spans="1:17" x14ac:dyDescent="0.2">
      <c r="A234" s="43"/>
      <c r="B234" s="43">
        <v>219</v>
      </c>
      <c r="C234" s="44">
        <f t="shared" si="10"/>
        <v>0.34143518518518701</v>
      </c>
      <c r="D234" s="45">
        <v>2.89351851851852E-4</v>
      </c>
      <c r="E234" s="45">
        <v>5.8333333333333327E-2</v>
      </c>
      <c r="F234" s="66">
        <f>Table134687243[[#This Row],[Start 
Time]]+Table134687243[[#This Row],[Ride           Time]]</f>
        <v>0.39976851851852035</v>
      </c>
      <c r="G234" s="68">
        <f t="shared" si="11"/>
        <v>15</v>
      </c>
      <c r="H234" s="43">
        <v>419</v>
      </c>
      <c r="I234" s="1" t="str">
        <f>VLOOKUP($H234,Download!$A$2:$AB$802,3)</f>
        <v>Rubicon</v>
      </c>
      <c r="J234" s="1" t="str">
        <f>VLOOKUP($H234,Download!$A$2:$AB$802,9)</f>
        <v>Hein Du Plessis</v>
      </c>
      <c r="K234" s="1" t="str">
        <f>VLOOKUP($H234,Download!$A$1:$AB$701,16)</f>
        <v>Reyno Van Der Hoven</v>
      </c>
      <c r="L234" s="12"/>
      <c r="M234" s="36"/>
      <c r="P234" s="1"/>
      <c r="Q234" s="1"/>
    </row>
    <row r="235" spans="1:17" x14ac:dyDescent="0.2">
      <c r="A235" s="43"/>
      <c r="B235" s="43">
        <v>220</v>
      </c>
      <c r="C235" s="44">
        <f t="shared" si="10"/>
        <v>0.34172453703703887</v>
      </c>
      <c r="D235" s="45">
        <v>2.89351851851852E-4</v>
      </c>
      <c r="E235" s="45">
        <v>5.8333333333333327E-2</v>
      </c>
      <c r="F235" s="66">
        <f>Table134687243[[#This Row],[Start 
Time]]+Table134687243[[#This Row],[Ride           Time]]</f>
        <v>0.40005787037037221</v>
      </c>
      <c r="G235" s="68">
        <f t="shared" si="11"/>
        <v>15</v>
      </c>
      <c r="H235" s="43">
        <v>424</v>
      </c>
      <c r="I235" s="1" t="str">
        <f>VLOOKUP($H235,Download!$A$2:$AB$802,3)</f>
        <v>HUTCH</v>
      </c>
      <c r="J235" s="1" t="str">
        <f>VLOOKUP($H235,Download!$A$2:$AB$802,9)</f>
        <v>Mark Van Der Peet</v>
      </c>
      <c r="K235" s="1" t="str">
        <f>VLOOKUP($H235,Download!$A$1:$AB$701,16)</f>
        <v>Ralph Van Daalen</v>
      </c>
      <c r="L235" s="12"/>
      <c r="M235" s="36"/>
      <c r="P235" s="1"/>
      <c r="Q235" s="1"/>
    </row>
    <row r="236" spans="1:17" x14ac:dyDescent="0.2">
      <c r="A236" s="43"/>
      <c r="B236" s="43">
        <v>221</v>
      </c>
      <c r="C236" s="44">
        <f t="shared" si="10"/>
        <v>0.34201388888889073</v>
      </c>
      <c r="D236" s="45">
        <v>2.89351851851852E-4</v>
      </c>
      <c r="E236" s="45">
        <v>5.8333333333333327E-2</v>
      </c>
      <c r="F236" s="66">
        <f>Table134687243[[#This Row],[Start 
Time]]+Table134687243[[#This Row],[Ride           Time]]</f>
        <v>0.40034722222222408</v>
      </c>
      <c r="G236" s="68">
        <f t="shared" si="11"/>
        <v>15</v>
      </c>
      <c r="H236" s="43">
        <v>425</v>
      </c>
      <c r="I236" s="1" t="str">
        <f>VLOOKUP($H236,Download!$A$2:$AB$802,3)</f>
        <v>EBE-Racing</v>
      </c>
      <c r="J236" s="1" t="str">
        <f>VLOOKUP($H236,Download!$A$2:$AB$802,9)</f>
        <v>Garth De Jager</v>
      </c>
      <c r="K236" s="1" t="str">
        <f>VLOOKUP($H236,Download!$A$1:$AB$701,16)</f>
        <v>Andreas Liermann</v>
      </c>
      <c r="L236" s="12"/>
      <c r="M236" s="36"/>
      <c r="P236" s="1"/>
      <c r="Q236" s="1"/>
    </row>
    <row r="237" spans="1:17" x14ac:dyDescent="0.2">
      <c r="A237" s="43"/>
      <c r="B237" s="43">
        <v>222</v>
      </c>
      <c r="C237" s="44">
        <f t="shared" si="10"/>
        <v>0.34230324074074259</v>
      </c>
      <c r="D237" s="45">
        <v>2.89351851851852E-4</v>
      </c>
      <c r="E237" s="45">
        <v>5.8333333333333327E-2</v>
      </c>
      <c r="F237" s="66">
        <f>Table134687243[[#This Row],[Start 
Time]]+Table134687243[[#This Row],[Ride           Time]]</f>
        <v>0.40063657407407594</v>
      </c>
      <c r="G237" s="68">
        <f t="shared" si="11"/>
        <v>15</v>
      </c>
      <c r="H237" s="43">
        <v>328</v>
      </c>
      <c r="I237" s="1" t="str">
        <f>VLOOKUP($H237,Download!$A$2:$AB$802,3)</f>
        <v>Lombardi</v>
      </c>
      <c r="J237" s="1" t="str">
        <f>VLOOKUP($H237,Download!$A$2:$AB$802,9)</f>
        <v>Andre Lombard</v>
      </c>
      <c r="K237" s="1" t="str">
        <f>VLOOKUP($H237,Download!$A$1:$AB$701,16)</f>
        <v>Theo Lombard</v>
      </c>
      <c r="L237" s="12"/>
      <c r="M237" s="36"/>
      <c r="P237" s="1"/>
      <c r="Q237" s="1"/>
    </row>
    <row r="238" spans="1:17" x14ac:dyDescent="0.2">
      <c r="A238" s="43"/>
      <c r="B238" s="43">
        <v>223</v>
      </c>
      <c r="C238" s="44">
        <f t="shared" si="10"/>
        <v>0.34259259259259445</v>
      </c>
      <c r="D238" s="45">
        <v>2.89351851851852E-4</v>
      </c>
      <c r="E238" s="45">
        <v>5.8333333333333327E-2</v>
      </c>
      <c r="F238" s="66">
        <f>Table134687243[[#This Row],[Start 
Time]]+Table134687243[[#This Row],[Ride           Time]]</f>
        <v>0.4009259259259278</v>
      </c>
      <c r="G238" s="68">
        <f t="shared" si="11"/>
        <v>15</v>
      </c>
      <c r="H238" s="43">
        <v>431</v>
      </c>
      <c r="I238" s="1" t="str">
        <f>VLOOKUP($H238,Download!$A$2:$AB$802,3)</f>
        <v>Jumo Free Range</v>
      </c>
      <c r="J238" s="1" t="str">
        <f>VLOOKUP($H238,Download!$A$2:$AB$802,9)</f>
        <v>Christopher Pinkham</v>
      </c>
      <c r="K238" s="1" t="str">
        <f>VLOOKUP($H238,Download!$A$1:$AB$701,16)</f>
        <v>Andrew Reaper</v>
      </c>
      <c r="L238" s="12"/>
      <c r="M238" s="36"/>
      <c r="P238" s="1"/>
      <c r="Q238" s="1"/>
    </row>
    <row r="239" spans="1:17" x14ac:dyDescent="0.2">
      <c r="A239" s="43"/>
      <c r="B239" s="43">
        <v>224</v>
      </c>
      <c r="C239" s="44">
        <f t="shared" si="10"/>
        <v>0.34288194444444631</v>
      </c>
      <c r="D239" s="45">
        <v>2.89351851851852E-4</v>
      </c>
      <c r="E239" s="45">
        <v>5.8333333333333327E-2</v>
      </c>
      <c r="F239" s="66">
        <f>Table134687243[[#This Row],[Start 
Time]]+Table134687243[[#This Row],[Ride           Time]]</f>
        <v>0.40121527777777966</v>
      </c>
      <c r="G239" s="68">
        <f t="shared" si="11"/>
        <v>15</v>
      </c>
      <c r="H239" s="43">
        <v>439</v>
      </c>
      <c r="I239" s="1" t="str">
        <f>VLOOKUP($H239,Download!$A$2:$AB$802,3)</f>
        <v>HDK</v>
      </c>
      <c r="J239" s="1" t="str">
        <f>VLOOKUP($H239,Download!$A$2:$AB$802,9)</f>
        <v>Hermanus Francois Joubert</v>
      </c>
      <c r="K239" s="1" t="str">
        <f>VLOOKUP($H239,Download!$A$1:$AB$701,16)</f>
        <v>Devilliers (Div)  Odendaal</v>
      </c>
      <c r="L239" s="12"/>
      <c r="M239" s="36"/>
      <c r="P239" s="1"/>
      <c r="Q239" s="1"/>
    </row>
    <row r="240" spans="1:17" x14ac:dyDescent="0.2">
      <c r="A240" s="43"/>
      <c r="B240" s="43">
        <v>225</v>
      </c>
      <c r="C240" s="44">
        <f t="shared" si="10"/>
        <v>0.34317129629629817</v>
      </c>
      <c r="D240" s="45">
        <v>2.89351851851852E-4</v>
      </c>
      <c r="E240" s="45">
        <v>5.8333333333333327E-2</v>
      </c>
      <c r="F240" s="66">
        <f>Table134687243[[#This Row],[Start 
Time]]+Table134687243[[#This Row],[Ride           Time]]</f>
        <v>0.40150462962963152</v>
      </c>
      <c r="G240" s="68">
        <f t="shared" si="11"/>
        <v>15</v>
      </c>
      <c r="H240" s="43">
        <v>442</v>
      </c>
      <c r="I240" s="1" t="str">
        <f>VLOOKUP($H240,Download!$A$2:$AB$802,3)</f>
        <v xml:space="preserve">Lighting Innovations </v>
      </c>
      <c r="J240" s="1" t="str">
        <f>VLOOKUP($H240,Download!$A$2:$AB$802,9)</f>
        <v>Peter  Le Riche</v>
      </c>
      <c r="K240" s="1" t="str">
        <f>VLOOKUP($H240,Download!$A$1:$AB$701,16)</f>
        <v xml:space="preserve">Derrick Langford </v>
      </c>
      <c r="L240" s="12"/>
      <c r="M240" s="36"/>
      <c r="P240" s="1"/>
      <c r="Q240" s="1"/>
    </row>
    <row r="241" spans="1:17" x14ac:dyDescent="0.2">
      <c r="A241" s="43"/>
      <c r="B241" s="43">
        <v>226</v>
      </c>
      <c r="C241" s="44">
        <f t="shared" si="10"/>
        <v>0.34346064814815003</v>
      </c>
      <c r="D241" s="45">
        <v>2.89351851851852E-4</v>
      </c>
      <c r="E241" s="45">
        <v>5.8333333333333327E-2</v>
      </c>
      <c r="F241" s="66">
        <f>Table134687243[[#This Row],[Start 
Time]]+Table134687243[[#This Row],[Ride           Time]]</f>
        <v>0.40179398148148338</v>
      </c>
      <c r="G241" s="68">
        <f t="shared" si="11"/>
        <v>15</v>
      </c>
      <c r="H241" s="43">
        <v>444</v>
      </c>
      <c r="I241" s="1" t="str">
        <f>VLOOKUP($H241,Download!$A$2:$AB$802,3)</f>
        <v>Hotel Tropic Park Malgrat</v>
      </c>
      <c r="J241" s="1" t="str">
        <f>VLOOKUP($H241,Download!$A$2:$AB$802,9)</f>
        <v>Toni Lopez</v>
      </c>
      <c r="K241" s="1" t="str">
        <f>VLOOKUP($H241,Download!$A$1:$AB$701,16)</f>
        <v>Eusebi Vazquez</v>
      </c>
      <c r="L241" s="12"/>
      <c r="M241" s="36"/>
      <c r="P241" s="1"/>
      <c r="Q241" s="1"/>
    </row>
    <row r="242" spans="1:17" x14ac:dyDescent="0.2">
      <c r="A242" s="43"/>
      <c r="B242" s="43">
        <v>227</v>
      </c>
      <c r="C242" s="44">
        <f t="shared" si="10"/>
        <v>0.34375000000000189</v>
      </c>
      <c r="D242" s="45">
        <v>2.89351851851852E-4</v>
      </c>
      <c r="E242" s="45">
        <v>5.8333333333333327E-2</v>
      </c>
      <c r="F242" s="66">
        <f>Table134687243[[#This Row],[Start 
Time]]+Table134687243[[#This Row],[Ride           Time]]</f>
        <v>0.40208333333333524</v>
      </c>
      <c r="G242" s="68">
        <f t="shared" si="11"/>
        <v>15</v>
      </c>
      <c r="H242" s="43"/>
      <c r="I242" s="1" t="e">
        <f>VLOOKUP($H242,Download!$A$2:$AB$802,3)</f>
        <v>#N/A</v>
      </c>
      <c r="J242" s="1" t="e">
        <f>VLOOKUP($H242,Download!$A$2:$AB$802,9)</f>
        <v>#N/A</v>
      </c>
      <c r="K242" s="1" t="e">
        <f>VLOOKUP($H242,Download!$A$1:$AB$701,16)</f>
        <v>#N/A</v>
      </c>
      <c r="L242" s="12"/>
      <c r="M242" s="36"/>
      <c r="P242" s="1"/>
      <c r="Q242" s="1"/>
    </row>
    <row r="243" spans="1:17" x14ac:dyDescent="0.2">
      <c r="A243" s="43"/>
      <c r="B243" s="43">
        <v>228</v>
      </c>
      <c r="C243" s="44">
        <f t="shared" si="10"/>
        <v>0.34403935185185375</v>
      </c>
      <c r="D243" s="45">
        <v>2.89351851851852E-4</v>
      </c>
      <c r="E243" s="45">
        <v>5.8333333333333327E-2</v>
      </c>
      <c r="F243" s="66">
        <f>Table134687243[[#This Row],[Start 
Time]]+Table134687243[[#This Row],[Ride           Time]]</f>
        <v>0.4023726851851871</v>
      </c>
      <c r="G243" s="68">
        <f t="shared" si="11"/>
        <v>15</v>
      </c>
      <c r="H243" s="43">
        <v>449</v>
      </c>
      <c r="I243" s="1" t="str">
        <f>VLOOKUP($H243,Download!$A$2:$AB$802,3)</f>
        <v>INSPIRO.FIT/PLAY SPORTS</v>
      </c>
      <c r="J243" s="1" t="str">
        <f>VLOOKUP($H243,Download!$A$2:$AB$802,9)</f>
        <v>Bruno Vanhecke</v>
      </c>
      <c r="K243" s="1" t="str">
        <f>VLOOKUP($H243,Download!$A$1:$AB$701,16)</f>
        <v>Bram Lambert</v>
      </c>
      <c r="L243" s="12"/>
      <c r="M243" s="36"/>
      <c r="P243" s="1"/>
      <c r="Q243" s="1"/>
    </row>
    <row r="244" spans="1:17" x14ac:dyDescent="0.2">
      <c r="A244" s="43"/>
      <c r="B244" s="43">
        <v>229</v>
      </c>
      <c r="C244" s="44">
        <f t="shared" si="10"/>
        <v>0.34432870370370561</v>
      </c>
      <c r="D244" s="45">
        <v>2.89351851851852E-4</v>
      </c>
      <c r="E244" s="45">
        <v>5.8333333333333327E-2</v>
      </c>
      <c r="F244" s="66">
        <f>Table134687243[[#This Row],[Start 
Time]]+Table134687243[[#This Row],[Ride           Time]]</f>
        <v>0.40266203703703896</v>
      </c>
      <c r="G244" s="68">
        <f t="shared" si="11"/>
        <v>15</v>
      </c>
      <c r="H244" s="43">
        <v>454</v>
      </c>
      <c r="I244" s="1" t="str">
        <f>VLOOKUP($H244,Download!$A$2:$AB$802,3)</f>
        <v>Junka / OCE</v>
      </c>
      <c r="J244" s="1" t="str">
        <f>VLOOKUP($H244,Download!$A$2:$AB$802,9)</f>
        <v>Fernando  Lima</v>
      </c>
      <c r="K244" s="1" t="str">
        <f>VLOOKUP($H244,Download!$A$1:$AB$701,16)</f>
        <v>Andre Junqueira</v>
      </c>
      <c r="L244" s="12"/>
      <c r="M244" s="36"/>
      <c r="P244" s="1"/>
      <c r="Q244" s="1"/>
    </row>
    <row r="245" spans="1:17" x14ac:dyDescent="0.2">
      <c r="A245" s="43"/>
      <c r="B245" s="43">
        <v>230</v>
      </c>
      <c r="C245" s="44">
        <f t="shared" si="10"/>
        <v>0.34461805555555747</v>
      </c>
      <c r="D245" s="45">
        <v>2.89351851851852E-4</v>
      </c>
      <c r="E245" s="45">
        <v>5.8333333333333327E-2</v>
      </c>
      <c r="F245" s="66">
        <f>Table134687243[[#This Row],[Start 
Time]]+Table134687243[[#This Row],[Ride           Time]]</f>
        <v>0.40295138888889082</v>
      </c>
      <c r="G245" s="68">
        <f t="shared" si="11"/>
        <v>15</v>
      </c>
      <c r="H245" s="43">
        <v>455</v>
      </c>
      <c r="I245" s="1" t="str">
        <f>VLOOKUP($H245,Download!$A$2:$AB$802,3)</f>
        <v>2Rad Barmettler</v>
      </c>
      <c r="J245" s="1" t="str">
        <f>VLOOKUP($H245,Download!$A$2:$AB$802,9)</f>
        <v>Fabian Müller</v>
      </c>
      <c r="K245" s="1" t="str">
        <f>VLOOKUP($H245,Download!$A$1:$AB$701,16)</f>
        <v>Ignaz Müller</v>
      </c>
      <c r="L245" s="12"/>
      <c r="M245" s="36"/>
      <c r="P245" s="1"/>
      <c r="Q245" s="1"/>
    </row>
    <row r="246" spans="1:17" x14ac:dyDescent="0.2">
      <c r="A246" s="43"/>
      <c r="B246" s="43">
        <v>231</v>
      </c>
      <c r="C246" s="44">
        <f t="shared" si="10"/>
        <v>0.34490740740740933</v>
      </c>
      <c r="D246" s="45">
        <v>2.89351851851852E-4</v>
      </c>
      <c r="E246" s="45">
        <v>5.8333333333333327E-2</v>
      </c>
      <c r="F246" s="66">
        <f>Table134687243[[#This Row],[Start 
Time]]+Table134687243[[#This Row],[Ride           Time]]</f>
        <v>0.40324074074074268</v>
      </c>
      <c r="G246" s="68">
        <f t="shared" si="11"/>
        <v>15</v>
      </c>
      <c r="H246" s="43">
        <v>462</v>
      </c>
      <c r="I246" s="1" t="str">
        <f>VLOOKUP($H246,Download!$A$2:$AB$802,3)</f>
        <v>Life Behind A Lefty</v>
      </c>
      <c r="J246" s="1" t="str">
        <f>VLOOKUP($H246,Download!$A$2:$AB$802,9)</f>
        <v>Dawie Spangenberg</v>
      </c>
      <c r="K246" s="1" t="str">
        <f>VLOOKUP($H246,Download!$A$1:$AB$701,16)</f>
        <v>Philip Piek</v>
      </c>
      <c r="L246" s="12"/>
      <c r="M246" s="36"/>
      <c r="P246" s="1"/>
      <c r="Q246" s="1"/>
    </row>
    <row r="247" spans="1:17" x14ac:dyDescent="0.2">
      <c r="A247" s="43"/>
      <c r="B247" s="43">
        <v>232</v>
      </c>
      <c r="C247" s="44">
        <f t="shared" si="10"/>
        <v>0.34519675925926119</v>
      </c>
      <c r="D247" s="45">
        <v>2.89351851851852E-4</v>
      </c>
      <c r="E247" s="45">
        <v>5.8333333333333327E-2</v>
      </c>
      <c r="F247" s="66">
        <f>Table134687243[[#This Row],[Start 
Time]]+Table134687243[[#This Row],[Ride           Time]]</f>
        <v>0.40353009259259454</v>
      </c>
      <c r="G247" s="68">
        <f t="shared" si="11"/>
        <v>15</v>
      </c>
      <c r="H247" s="43">
        <v>465</v>
      </c>
      <c r="I247" s="1" t="str">
        <f>VLOOKUP($H247,Download!$A$2:$AB$802,3)</f>
        <v>Megadrive Automation</v>
      </c>
      <c r="J247" s="1" t="str">
        <f>VLOOKUP($H247,Download!$A$2:$AB$802,9)</f>
        <v>Toby Lambooy</v>
      </c>
      <c r="K247" s="1" t="str">
        <f>VLOOKUP($H247,Download!$A$1:$AB$701,16)</f>
        <v>Michael Lambooy</v>
      </c>
      <c r="L247" s="12"/>
      <c r="M247" s="36"/>
      <c r="P247" s="1"/>
      <c r="Q247" s="1"/>
    </row>
    <row r="248" spans="1:17" x14ac:dyDescent="0.2">
      <c r="A248" s="43"/>
      <c r="B248" s="43">
        <v>233</v>
      </c>
      <c r="C248" s="44">
        <f t="shared" si="10"/>
        <v>0.34548611111111305</v>
      </c>
      <c r="D248" s="45">
        <v>2.89351851851852E-4</v>
      </c>
      <c r="E248" s="45">
        <v>5.8333333333333327E-2</v>
      </c>
      <c r="F248" s="66">
        <f>Table134687243[[#This Row],[Start 
Time]]+Table134687243[[#This Row],[Ride           Time]]</f>
        <v>0.4038194444444464</v>
      </c>
      <c r="G248" s="68">
        <f t="shared" si="11"/>
        <v>15</v>
      </c>
      <c r="H248" s="43">
        <v>469</v>
      </c>
      <c r="I248" s="1" t="str">
        <f>VLOOKUP($H248,Download!$A$2:$AB$802,3)</f>
        <v>Mercantile Bank</v>
      </c>
      <c r="J248" s="1" t="str">
        <f>VLOOKUP($H248,Download!$A$2:$AB$802,9)</f>
        <v>Karl Kumbier</v>
      </c>
      <c r="K248" s="1" t="str">
        <f>VLOOKUP($H248,Download!$A$1:$AB$701,16)</f>
        <v>Duane Hulley</v>
      </c>
      <c r="L248" s="12"/>
      <c r="M248" s="36"/>
      <c r="P248" s="1"/>
      <c r="Q248" s="1"/>
    </row>
    <row r="249" spans="1:17" x14ac:dyDescent="0.2">
      <c r="A249" s="43"/>
      <c r="B249" s="43">
        <v>234</v>
      </c>
      <c r="C249" s="44">
        <f t="shared" si="10"/>
        <v>0.34577546296296491</v>
      </c>
      <c r="D249" s="45">
        <v>2.89351851851852E-4</v>
      </c>
      <c r="E249" s="45">
        <v>5.8333333333333327E-2</v>
      </c>
      <c r="F249" s="66">
        <f>Table134687243[[#This Row],[Start 
Time]]+Table134687243[[#This Row],[Ride           Time]]</f>
        <v>0.40410879629629826</v>
      </c>
      <c r="G249" s="68">
        <f t="shared" si="11"/>
        <v>15</v>
      </c>
      <c r="H249" s="43">
        <v>472</v>
      </c>
      <c r="I249" s="1" t="str">
        <f>VLOOKUP($H249,Download!$A$2:$AB$802,3)</f>
        <v>Morning Glories</v>
      </c>
      <c r="J249" s="1" t="str">
        <f>VLOOKUP($H249,Download!$A$2:$AB$802,9)</f>
        <v>Johan Heyns</v>
      </c>
      <c r="K249" s="1" t="str">
        <f>VLOOKUP($H249,Download!$A$1:$AB$701,16)</f>
        <v>Wilhelm Arp</v>
      </c>
      <c r="L249" s="12"/>
      <c r="M249" s="36"/>
      <c r="P249" s="1"/>
      <c r="Q249" s="1"/>
    </row>
    <row r="250" spans="1:17" x14ac:dyDescent="0.2">
      <c r="A250" s="43"/>
      <c r="B250" s="43">
        <v>235</v>
      </c>
      <c r="C250" s="44">
        <f t="shared" si="10"/>
        <v>0.34606481481481677</v>
      </c>
      <c r="D250" s="45">
        <v>2.89351851851852E-4</v>
      </c>
      <c r="E250" s="45">
        <v>5.8333333333333327E-2</v>
      </c>
      <c r="F250" s="66">
        <f>Table134687243[[#This Row],[Start 
Time]]+Table134687243[[#This Row],[Ride           Time]]</f>
        <v>0.40439814814815012</v>
      </c>
      <c r="G250" s="68">
        <f t="shared" ref="G250:G265" si="12">$O$4</f>
        <v>15</v>
      </c>
      <c r="H250" s="43">
        <v>477</v>
      </c>
      <c r="I250" s="1" t="str">
        <f>VLOOKUP($H250,Download!$A$2:$AB$802,3)</f>
        <v>Crazy frog</v>
      </c>
      <c r="J250" s="1" t="str">
        <f>VLOOKUP($H250,Download!$A$2:$AB$802,9)</f>
        <v>Romain Savatier</v>
      </c>
      <c r="K250" s="1" t="str">
        <f>VLOOKUP($H250,Download!$A$1:$AB$701,16)</f>
        <v>Benoit Maneval</v>
      </c>
      <c r="L250" s="12"/>
      <c r="M250" s="36"/>
      <c r="P250" s="1"/>
      <c r="Q250" s="1"/>
    </row>
    <row r="251" spans="1:17" x14ac:dyDescent="0.2">
      <c r="A251" s="43"/>
      <c r="B251" s="43">
        <v>236</v>
      </c>
      <c r="C251" s="44">
        <f t="shared" si="10"/>
        <v>0.34635416666666863</v>
      </c>
      <c r="D251" s="45">
        <v>2.89351851851852E-4</v>
      </c>
      <c r="E251" s="45">
        <v>5.8333333333333327E-2</v>
      </c>
      <c r="F251" s="66">
        <f>Table134687243[[#This Row],[Start 
Time]]+Table134687243[[#This Row],[Ride           Time]]</f>
        <v>0.40468750000000198</v>
      </c>
      <c r="G251" s="68">
        <f t="shared" si="12"/>
        <v>15</v>
      </c>
      <c r="H251" s="43">
        <v>479</v>
      </c>
      <c r="I251" s="1" t="str">
        <f>VLOOKUP($H251,Download!$A$2:$AB$802,3)</f>
        <v>Nyati Cross Border</v>
      </c>
      <c r="J251" s="1" t="str">
        <f>VLOOKUP($H251,Download!$A$2:$AB$802,9)</f>
        <v>Friedel Kirstein</v>
      </c>
      <c r="K251" s="1" t="str">
        <f>VLOOKUP($H251,Download!$A$1:$AB$701,16)</f>
        <v>Johan Christiaan Serfontein</v>
      </c>
      <c r="L251" s="12"/>
      <c r="M251" s="36"/>
      <c r="P251" s="1"/>
      <c r="Q251" s="1"/>
    </row>
    <row r="252" spans="1:17" x14ac:dyDescent="0.2">
      <c r="A252" s="43"/>
      <c r="B252" s="43">
        <v>237</v>
      </c>
      <c r="C252" s="44">
        <f t="shared" si="10"/>
        <v>0.34664351851852049</v>
      </c>
      <c r="D252" s="45">
        <v>2.89351851851852E-4</v>
      </c>
      <c r="E252" s="45">
        <v>5.8333333333333327E-2</v>
      </c>
      <c r="F252" s="66">
        <f>Table134687243[[#This Row],[Start 
Time]]+Table134687243[[#This Row],[Ride           Time]]</f>
        <v>0.40497685185185384</v>
      </c>
      <c r="G252" s="68">
        <f t="shared" si="12"/>
        <v>15</v>
      </c>
      <c r="H252" s="43">
        <v>483</v>
      </c>
      <c r="I252" s="1" t="str">
        <f>VLOOKUP($H252,Download!$A$2:$AB$802,3)</f>
        <v>Outdoor Escape</v>
      </c>
      <c r="J252" s="1" t="str">
        <f>VLOOKUP($H252,Download!$A$2:$AB$802,9)</f>
        <v>Wayne Du Plooy</v>
      </c>
      <c r="K252" s="1" t="str">
        <f>VLOOKUP($H252,Download!$A$1:$AB$701,16)</f>
        <v>Coenie Lambrechts</v>
      </c>
      <c r="L252" s="12"/>
      <c r="M252" s="36"/>
      <c r="P252" s="1"/>
      <c r="Q252" s="1"/>
    </row>
    <row r="253" spans="1:17" x14ac:dyDescent="0.2">
      <c r="A253" s="43"/>
      <c r="B253" s="43">
        <v>238</v>
      </c>
      <c r="C253" s="44">
        <f t="shared" si="10"/>
        <v>0.34693287037037235</v>
      </c>
      <c r="D253" s="45">
        <v>2.89351851851852E-4</v>
      </c>
      <c r="E253" s="45">
        <v>5.8333333333333327E-2</v>
      </c>
      <c r="F253" s="66">
        <f>Table134687243[[#This Row],[Start 
Time]]+Table134687243[[#This Row],[Ride           Time]]</f>
        <v>0.4052662037037057</v>
      </c>
      <c r="G253" s="68">
        <f t="shared" si="12"/>
        <v>15</v>
      </c>
      <c r="H253" s="43">
        <v>484</v>
      </c>
      <c r="I253" s="1" t="str">
        <f>VLOOKUP($H253,Download!$A$2:$AB$802,3)</f>
        <v>Pangarés</v>
      </c>
      <c r="J253" s="1" t="str">
        <f>VLOOKUP($H253,Download!$A$2:$AB$802,9)</f>
        <v>Leandro Becker</v>
      </c>
      <c r="K253" s="1" t="str">
        <f>VLOOKUP($H253,Download!$A$1:$AB$701,16)</f>
        <v>Joao Sichieri</v>
      </c>
      <c r="L253" s="12"/>
      <c r="M253" s="36"/>
      <c r="P253" s="1"/>
      <c r="Q253" s="1"/>
    </row>
    <row r="254" spans="1:17" x14ac:dyDescent="0.2">
      <c r="A254" s="43"/>
      <c r="B254" s="43">
        <v>239</v>
      </c>
      <c r="C254" s="44">
        <f t="shared" si="10"/>
        <v>0.34722222222222421</v>
      </c>
      <c r="D254" s="45">
        <v>2.89351851851852E-4</v>
      </c>
      <c r="E254" s="45">
        <v>5.8333333333333327E-2</v>
      </c>
      <c r="F254" s="66">
        <f>Table134687243[[#This Row],[Start 
Time]]+Table134687243[[#This Row],[Ride           Time]]</f>
        <v>0.40555555555555756</v>
      </c>
      <c r="G254" s="68">
        <f t="shared" si="12"/>
        <v>15</v>
      </c>
      <c r="H254" s="43">
        <v>490</v>
      </c>
      <c r="I254" s="1" t="str">
        <f>VLOOKUP($H254,Download!$A$2:$AB$802,3)</f>
        <v>AEB</v>
      </c>
      <c r="J254" s="1" t="str">
        <f>VLOOKUP($H254,Download!$A$2:$AB$802,9)</f>
        <v>Roy Thorne</v>
      </c>
      <c r="K254" s="1" t="str">
        <f>VLOOKUP($H254,Download!$A$1:$AB$701,16)</f>
        <v>Francois Du Toit</v>
      </c>
      <c r="L254" s="12"/>
      <c r="M254" s="36"/>
      <c r="P254" s="1"/>
      <c r="Q254" s="1"/>
    </row>
    <row r="255" spans="1:17" x14ac:dyDescent="0.2">
      <c r="A255" s="43"/>
      <c r="B255" s="43">
        <v>240</v>
      </c>
      <c r="C255" s="44">
        <f t="shared" si="10"/>
        <v>0.34751157407407607</v>
      </c>
      <c r="D255" s="45">
        <v>2.89351851851852E-4</v>
      </c>
      <c r="E255" s="45">
        <v>5.8333333333333327E-2</v>
      </c>
      <c r="F255" s="66">
        <f>Table134687243[[#This Row],[Start 
Time]]+Table134687243[[#This Row],[Ride           Time]]</f>
        <v>0.40584490740740942</v>
      </c>
      <c r="G255" s="68">
        <f t="shared" si="12"/>
        <v>15</v>
      </c>
      <c r="H255" s="43">
        <v>492</v>
      </c>
      <c r="I255" s="1" t="str">
        <f>VLOOKUP($H255,Download!$A$2:$AB$802,3)</f>
        <v>RAD RACING!</v>
      </c>
      <c r="J255" s="1" t="str">
        <f>VLOOKUP($H255,Download!$A$2:$AB$802,9)</f>
        <v>Brandon Clark</v>
      </c>
      <c r="K255" s="1" t="str">
        <f>VLOOKUP($H255,Download!$A$1:$AB$701,16)</f>
        <v>Tim O'Fallon</v>
      </c>
      <c r="L255" s="12"/>
      <c r="M255" s="36"/>
      <c r="P255" s="1"/>
      <c r="Q255" s="1"/>
    </row>
    <row r="256" spans="1:17" x14ac:dyDescent="0.2">
      <c r="A256" s="43"/>
      <c r="B256" s="43">
        <v>241</v>
      </c>
      <c r="C256" s="44">
        <f t="shared" si="10"/>
        <v>0.34780092592592793</v>
      </c>
      <c r="D256" s="45">
        <v>2.89351851851852E-4</v>
      </c>
      <c r="E256" s="45">
        <v>5.8333333333333327E-2</v>
      </c>
      <c r="F256" s="66">
        <f>Table134687243[[#This Row],[Start 
Time]]+Table134687243[[#This Row],[Ride           Time]]</f>
        <v>0.40613425925926128</v>
      </c>
      <c r="G256" s="68">
        <f t="shared" si="12"/>
        <v>15</v>
      </c>
      <c r="H256" s="43">
        <v>495</v>
      </c>
      <c r="I256" s="1" t="str">
        <f>VLOOKUP($H256,Download!$A$2:$AB$802,3)</f>
        <v>RehabMedic Normatec</v>
      </c>
      <c r="J256" s="1" t="str">
        <f>VLOOKUP($H256,Download!$A$2:$AB$802,9)</f>
        <v>Jeroni Argerich</v>
      </c>
      <c r="K256" s="1" t="str">
        <f>VLOOKUP($H256,Download!$A$1:$AB$701,16)</f>
        <v>Josep Maria Vendrell Simon</v>
      </c>
      <c r="L256" s="12"/>
      <c r="M256" s="36"/>
      <c r="P256" s="1"/>
      <c r="Q256" s="1"/>
    </row>
    <row r="257" spans="1:17" x14ac:dyDescent="0.2">
      <c r="A257" s="43"/>
      <c r="B257" s="43">
        <v>242</v>
      </c>
      <c r="C257" s="44">
        <f t="shared" si="10"/>
        <v>0.34809027777777979</v>
      </c>
      <c r="D257" s="45">
        <v>2.89351851851852E-4</v>
      </c>
      <c r="E257" s="45">
        <v>5.8333333333333327E-2</v>
      </c>
      <c r="F257" s="66">
        <f>Table134687243[[#This Row],[Start 
Time]]+Table134687243[[#This Row],[Ride           Time]]</f>
        <v>0.40642361111111314</v>
      </c>
      <c r="G257" s="68">
        <f t="shared" si="12"/>
        <v>15</v>
      </c>
      <c r="H257" s="43">
        <v>502</v>
      </c>
      <c r="I257" s="1" t="str">
        <f>VLOOKUP($H257,Download!$A$2:$AB$802,3)</f>
        <v>Yster en Bloed</v>
      </c>
      <c r="J257" s="1" t="str">
        <f>VLOOKUP($H257,Download!$A$2:$AB$802,9)</f>
        <v>Adrian Kreitmair</v>
      </c>
      <c r="K257" s="1" t="str">
        <f>VLOOKUP($H257,Download!$A$1:$AB$701,16)</f>
        <v>Andre Viljoen</v>
      </c>
      <c r="L257" s="12"/>
      <c r="M257" s="36"/>
      <c r="P257" s="1"/>
      <c r="Q257" s="1"/>
    </row>
    <row r="258" spans="1:17" x14ac:dyDescent="0.2">
      <c r="A258" s="43"/>
      <c r="B258" s="43">
        <v>243</v>
      </c>
      <c r="C258" s="44">
        <f t="shared" si="10"/>
        <v>0.34837962962963165</v>
      </c>
      <c r="D258" s="45">
        <v>2.89351851851852E-4</v>
      </c>
      <c r="E258" s="45">
        <v>5.8333333333333327E-2</v>
      </c>
      <c r="F258" s="66">
        <f>Table134687243[[#This Row],[Start 
Time]]+Table134687243[[#This Row],[Ride           Time]]</f>
        <v>0.406712962962965</v>
      </c>
      <c r="G258" s="68">
        <f t="shared" si="12"/>
        <v>15</v>
      </c>
      <c r="H258" s="43">
        <v>508</v>
      </c>
      <c r="I258" s="1" t="str">
        <f>VLOOKUP($H258,Download!$A$2:$AB$802,3)</f>
        <v>ALL1 SCOTT - 1</v>
      </c>
      <c r="J258" s="1" t="str">
        <f>VLOOKUP($H258,Download!$A$2:$AB$802,9)</f>
        <v>Didac Sabaté Moreno</v>
      </c>
      <c r="K258" s="1" t="str">
        <f>VLOOKUP($H258,Download!$A$1:$AB$701,16)</f>
        <v>Alvaro Ovejero</v>
      </c>
      <c r="L258" s="12"/>
      <c r="M258" s="36"/>
      <c r="P258" s="1"/>
      <c r="Q258" s="1"/>
    </row>
    <row r="259" spans="1:17" x14ac:dyDescent="0.2">
      <c r="A259" s="43"/>
      <c r="B259" s="43">
        <v>244</v>
      </c>
      <c r="C259" s="44">
        <f t="shared" si="10"/>
        <v>0.34866898148148351</v>
      </c>
      <c r="D259" s="45">
        <v>2.89351851851852E-4</v>
      </c>
      <c r="E259" s="45">
        <v>5.8333333333333327E-2</v>
      </c>
      <c r="F259" s="66">
        <f>Table134687243[[#This Row],[Start 
Time]]+Table134687243[[#This Row],[Ride           Time]]</f>
        <v>0.40700231481481686</v>
      </c>
      <c r="G259" s="68">
        <f t="shared" si="12"/>
        <v>15</v>
      </c>
      <c r="H259" s="43">
        <v>511</v>
      </c>
      <c r="I259" s="1" t="str">
        <f>VLOOKUP($H259,Download!$A$2:$AB$802,3)</f>
        <v>2EpicCows</v>
      </c>
      <c r="J259" s="1" t="str">
        <f>VLOOKUP($H259,Download!$A$2:$AB$802,9)</f>
        <v>Warwick Van Breda</v>
      </c>
      <c r="K259" s="1" t="str">
        <f>VLOOKUP($H259,Download!$A$1:$AB$701,16)</f>
        <v>Wayne Keet</v>
      </c>
      <c r="L259" s="12"/>
      <c r="M259" s="36"/>
      <c r="P259" s="1"/>
      <c r="Q259" s="1"/>
    </row>
    <row r="260" spans="1:17" x14ac:dyDescent="0.2">
      <c r="A260" s="43"/>
      <c r="B260" s="43">
        <v>245</v>
      </c>
      <c r="C260" s="44">
        <f t="shared" si="10"/>
        <v>0.34895833333333537</v>
      </c>
      <c r="D260" s="45">
        <v>2.89351851851852E-4</v>
      </c>
      <c r="E260" s="45">
        <v>5.8333333333333327E-2</v>
      </c>
      <c r="F260" s="66">
        <f>Table134687243[[#This Row],[Start 
Time]]+Table134687243[[#This Row],[Ride           Time]]</f>
        <v>0.40729166666666872</v>
      </c>
      <c r="G260" s="68">
        <f t="shared" si="12"/>
        <v>15</v>
      </c>
      <c r="H260" s="43">
        <v>530</v>
      </c>
      <c r="I260" s="1" t="str">
        <f>VLOOKUP($H260,Download!$A$2:$AB$802,3)</f>
        <v>Texcare</v>
      </c>
      <c r="J260" s="1" t="str">
        <f>VLOOKUP($H260,Download!$A$2:$AB$802,9)</f>
        <v>Bernard Smit</v>
      </c>
      <c r="K260" s="1" t="str">
        <f>VLOOKUP($H260,Download!$A$1:$AB$701,16)</f>
        <v xml:space="preserve">Reghard  Goussard </v>
      </c>
      <c r="L260" s="12"/>
      <c r="M260" s="36"/>
      <c r="P260" s="1"/>
      <c r="Q260" s="1"/>
    </row>
    <row r="261" spans="1:17" x14ac:dyDescent="0.2">
      <c r="A261" s="43"/>
      <c r="B261" s="43">
        <v>246</v>
      </c>
      <c r="C261" s="44">
        <f t="shared" si="10"/>
        <v>0.34924768518518723</v>
      </c>
      <c r="D261" s="45">
        <v>2.89351851851852E-4</v>
      </c>
      <c r="E261" s="45">
        <v>5.8333333333333327E-2</v>
      </c>
      <c r="F261" s="66">
        <f>Table134687243[[#This Row],[Start 
Time]]+Table134687243[[#This Row],[Ride           Time]]</f>
        <v>0.40758101851852058</v>
      </c>
      <c r="G261" s="68">
        <f t="shared" si="12"/>
        <v>15</v>
      </c>
      <c r="H261" s="43">
        <v>100</v>
      </c>
      <c r="I261" s="1" t="str">
        <f>VLOOKUP($H261,Download!$A$2:$AB$802,3)</f>
        <v>JIBE</v>
      </c>
      <c r="J261" s="1" t="str">
        <f>VLOOKUP($H261,Download!$A$2:$AB$802,9)</f>
        <v>Kevin Vermaak</v>
      </c>
      <c r="K261" s="1" t="str">
        <f>VLOOKUP($H261,Download!$A$1:$AB$701,16)</f>
        <v>Andrew Hunt</v>
      </c>
      <c r="L261" s="12"/>
      <c r="M261" s="36"/>
      <c r="P261" s="1"/>
      <c r="Q261" s="1"/>
    </row>
    <row r="262" spans="1:17" x14ac:dyDescent="0.2">
      <c r="A262" s="43"/>
      <c r="B262" s="43">
        <v>247</v>
      </c>
      <c r="C262" s="44">
        <f t="shared" si="10"/>
        <v>0.34953703703703909</v>
      </c>
      <c r="D262" s="45">
        <v>2.89351851851852E-4</v>
      </c>
      <c r="E262" s="45">
        <v>5.8333333333333327E-2</v>
      </c>
      <c r="F262" s="66">
        <f>Table134687243[[#This Row],[Start 
Time]]+Table134687243[[#This Row],[Ride           Time]]</f>
        <v>0.40787037037037244</v>
      </c>
      <c r="G262" s="68">
        <f t="shared" si="12"/>
        <v>15</v>
      </c>
      <c r="H262" s="43">
        <v>166</v>
      </c>
      <c r="I262" s="1" t="str">
        <f>VLOOKUP($H262,Download!$A$2:$AB$802,3)</f>
        <v>Ken &amp; Katja</v>
      </c>
      <c r="J262" s="1" t="str">
        <f>VLOOKUP($H262,Download!$A$2:$AB$802,9)</f>
        <v>Ken Van Den Bulke</v>
      </c>
      <c r="K262" s="1" t="str">
        <f>VLOOKUP($H262,Download!$A$1:$AB$701,16)</f>
        <v>Katja Cauwenbergh</v>
      </c>
      <c r="L262" s="12"/>
      <c r="M262" s="36"/>
      <c r="P262" s="1"/>
      <c r="Q262" s="1"/>
    </row>
    <row r="263" spans="1:17" x14ac:dyDescent="0.2">
      <c r="A263" s="43"/>
      <c r="B263" s="43">
        <v>248</v>
      </c>
      <c r="C263" s="44">
        <f t="shared" si="10"/>
        <v>0.34982638888889095</v>
      </c>
      <c r="D263" s="45">
        <v>2.89351851851852E-4</v>
      </c>
      <c r="E263" s="45">
        <v>5.8333333333333327E-2</v>
      </c>
      <c r="F263" s="66">
        <f>Table134687243[[#This Row],[Start 
Time]]+Table134687243[[#This Row],[Ride           Time]]</f>
        <v>0.4081597222222243</v>
      </c>
      <c r="G263" s="68">
        <f t="shared" si="12"/>
        <v>15</v>
      </c>
      <c r="H263" s="43">
        <v>125</v>
      </c>
      <c r="I263" s="1" t="str">
        <f>VLOOKUP($H263,Download!$A$2:$AB$802,3)</f>
        <v>NUK Orthodontic</v>
      </c>
      <c r="J263" s="1" t="str">
        <f>VLOOKUP($H263,Download!$A$2:$AB$802,9)</f>
        <v>Martijn Mellaart</v>
      </c>
      <c r="K263" s="1" t="str">
        <f>VLOOKUP($H263,Download!$A$1:$AB$701,16)</f>
        <v>William Wertheim Aymes</v>
      </c>
      <c r="L263" s="12"/>
      <c r="M263" s="36"/>
      <c r="P263" s="1"/>
      <c r="Q263" s="1"/>
    </row>
    <row r="264" spans="1:17" x14ac:dyDescent="0.2">
      <c r="A264" s="43"/>
      <c r="B264" s="43">
        <v>249</v>
      </c>
      <c r="C264" s="44">
        <f t="shared" si="10"/>
        <v>0.35011574074074281</v>
      </c>
      <c r="D264" s="45">
        <v>2.89351851851852E-4</v>
      </c>
      <c r="E264" s="45">
        <v>5.1388888888888894E-2</v>
      </c>
      <c r="F264" s="66">
        <f>Table134687243[[#This Row],[Start 
Time]]+Table134687243[[#This Row],[Ride           Time]]</f>
        <v>0.40150462962963168</v>
      </c>
      <c r="G264" s="68">
        <f t="shared" si="12"/>
        <v>15</v>
      </c>
      <c r="H264" s="43">
        <v>220</v>
      </c>
      <c r="I264" s="1" t="str">
        <f>VLOOKUP($H264,Download!$A$2:$AB$802,3)</f>
        <v>ESPECIALISSIMA/VALDAMERI</v>
      </c>
      <c r="J264" s="1" t="str">
        <f>VLOOKUP($H264,Download!$A$2:$AB$802,9)</f>
        <v>Tatiana Furlan</v>
      </c>
      <c r="K264" s="1" t="str">
        <f>VLOOKUP($H264,Download!$A$1:$AB$701,16)</f>
        <v>Elciones Gervasio Valdameri</v>
      </c>
      <c r="L264" s="12"/>
      <c r="M264" s="36"/>
      <c r="P264" s="1"/>
      <c r="Q264" s="1"/>
    </row>
    <row r="265" spans="1:17" x14ac:dyDescent="0.2">
      <c r="A265" s="43"/>
      <c r="B265" s="43">
        <v>250</v>
      </c>
      <c r="C265" s="44">
        <f t="shared" si="10"/>
        <v>0.35040509259259467</v>
      </c>
      <c r="D265" s="45">
        <v>2.89351851851852E-4</v>
      </c>
      <c r="E265" s="45">
        <v>5.1388888888888894E-2</v>
      </c>
      <c r="F265" s="66">
        <f>Table134687243[[#This Row],[Start 
Time]]+Table134687243[[#This Row],[Ride           Time]]</f>
        <v>0.40179398148148354</v>
      </c>
      <c r="G265" s="68">
        <f t="shared" si="12"/>
        <v>15</v>
      </c>
      <c r="H265" s="43">
        <v>127</v>
      </c>
      <c r="I265" s="1" t="str">
        <f>VLOOKUP($H265,Download!$A$2:$AB$802,3)</f>
        <v xml:space="preserve">Hoydahl by Centra </v>
      </c>
      <c r="J265" s="1" t="str">
        <f>VLOOKUP($H265,Download!$A$2:$AB$802,9)</f>
        <v>Rune Hoydahl</v>
      </c>
      <c r="K265" s="1" t="str">
        <f>VLOOKUP($H265,Download!$A$1:$AB$701,16)</f>
        <v>Christian Stabell Eriksen</v>
      </c>
      <c r="L265" s="12"/>
      <c r="M265" s="36"/>
      <c r="P265" s="1"/>
      <c r="Q265" s="1"/>
    </row>
    <row r="266" spans="1:17" x14ac:dyDescent="0.2">
      <c r="A266" s="43"/>
      <c r="B266" s="43">
        <v>251</v>
      </c>
      <c r="C266" s="44">
        <f t="shared" si="10"/>
        <v>0.35069444444444653</v>
      </c>
      <c r="D266" s="45">
        <v>2.89351851851852E-4</v>
      </c>
      <c r="E266" s="45">
        <v>5.1388888888888894E-2</v>
      </c>
      <c r="F266" s="66">
        <f>Table134687243[[#This Row],[Start 
Time]]+Table134687243[[#This Row],[Ride           Time]]</f>
        <v>0.4020833333333354</v>
      </c>
      <c r="G266" s="68">
        <f t="shared" ref="G266:G297" si="13">$O$4</f>
        <v>15</v>
      </c>
      <c r="H266" s="43">
        <v>226</v>
      </c>
      <c r="I266" s="1" t="str">
        <f>VLOOKUP($H266,Download!$A$2:$AB$802,3)</f>
        <v xml:space="preserve">Miller Paneling </v>
      </c>
      <c r="J266" s="1" t="str">
        <f>VLOOKUP($H266,Download!$A$2:$AB$802,9)</f>
        <v>David Miller</v>
      </c>
      <c r="K266" s="1" t="str">
        <f>VLOOKUP($H266,Download!$A$1:$AB$701,16)</f>
        <v>Shayna Powless</v>
      </c>
      <c r="L266" s="12"/>
      <c r="M266" s="36"/>
      <c r="P266" s="1"/>
      <c r="Q266" s="1"/>
    </row>
    <row r="267" spans="1:17" x14ac:dyDescent="0.2">
      <c r="A267" s="43"/>
      <c r="B267" s="43">
        <v>252</v>
      </c>
      <c r="C267" s="44">
        <f t="shared" si="10"/>
        <v>0.35098379629629839</v>
      </c>
      <c r="D267" s="45">
        <v>2.89351851851852E-4</v>
      </c>
      <c r="E267" s="45">
        <v>5.1388888888888894E-2</v>
      </c>
      <c r="F267" s="66">
        <f>Table134687243[[#This Row],[Start 
Time]]+Table134687243[[#This Row],[Ride           Time]]</f>
        <v>0.40237268518518726</v>
      </c>
      <c r="G267" s="68">
        <f t="shared" si="13"/>
        <v>15</v>
      </c>
      <c r="H267" s="43">
        <v>138</v>
      </c>
      <c r="I267" s="1" t="str">
        <f>VLOOKUP($H267,Download!$A$2:$AB$802,3)</f>
        <v>CHAFE RATTLE &amp;HUM</v>
      </c>
      <c r="J267" s="1" t="str">
        <f>VLOOKUP($H267,Download!$A$2:$AB$802,9)</f>
        <v>Sean Shaw</v>
      </c>
      <c r="K267" s="1" t="str">
        <f>VLOOKUP($H267,Download!$A$1:$AB$701,16)</f>
        <v>Keith Sutcliffe</v>
      </c>
      <c r="L267" s="12"/>
      <c r="M267" s="36"/>
      <c r="P267" s="1"/>
      <c r="Q267" s="1"/>
    </row>
    <row r="268" spans="1:17" x14ac:dyDescent="0.2">
      <c r="A268" s="43"/>
      <c r="B268" s="43">
        <v>253</v>
      </c>
      <c r="C268" s="44">
        <f t="shared" si="10"/>
        <v>0.35127314814815025</v>
      </c>
      <c r="D268" s="45">
        <v>2.89351851851852E-4</v>
      </c>
      <c r="E268" s="45">
        <v>7.2916666666666671E-2</v>
      </c>
      <c r="F268" s="66">
        <f>Table134687243[[#This Row],[Start 
Time]]+Table134687243[[#This Row],[Ride           Time]]</f>
        <v>0.42418981481481693</v>
      </c>
      <c r="G268" s="68">
        <f t="shared" si="13"/>
        <v>15</v>
      </c>
      <c r="H268" s="43">
        <v>433</v>
      </c>
      <c r="I268" s="1" t="str">
        <f>VLOOKUP($H268,Download!$A$2:$AB$802,3)</f>
        <v xml:space="preserve">BIKE-INN </v>
      </c>
      <c r="J268" s="1" t="str">
        <f>VLOOKUP($H268,Download!$A$2:$AB$802,9)</f>
        <v>Bart Verreydt</v>
      </c>
      <c r="K268" s="1" t="str">
        <f>VLOOKUP($H268,Download!$A$1:$AB$701,16)</f>
        <v>Dirk Verherstraeten</v>
      </c>
      <c r="L268" s="12"/>
      <c r="M268" s="36"/>
      <c r="P268" s="1"/>
      <c r="Q268" s="1"/>
    </row>
    <row r="269" spans="1:17" x14ac:dyDescent="0.2">
      <c r="A269" s="43"/>
      <c r="B269" s="43">
        <v>254</v>
      </c>
      <c r="C269" s="44">
        <f t="shared" si="10"/>
        <v>0.35156250000000211</v>
      </c>
      <c r="D269" s="45">
        <v>2.89351851851852E-4</v>
      </c>
      <c r="E269" s="45">
        <v>5.1388888888888894E-2</v>
      </c>
      <c r="F269" s="66">
        <f>Table134687243[[#This Row],[Start 
Time]]+Table134687243[[#This Row],[Ride           Time]]</f>
        <v>0.40295138888889098</v>
      </c>
      <c r="G269" s="68">
        <f t="shared" si="13"/>
        <v>15</v>
      </c>
      <c r="H269" s="43">
        <v>185</v>
      </c>
      <c r="I269" s="1" t="str">
        <f>VLOOKUP($H269,Download!$A$2:$AB$802,3)</f>
        <v>PRIME KLEIN CONSTANTIA</v>
      </c>
      <c r="J269" s="1" t="str">
        <f>VLOOKUP($H269,Download!$A$2:$AB$802,9)</f>
        <v>Xavier Scheepers</v>
      </c>
      <c r="K269" s="1" t="str">
        <f>VLOOKUP($H269,Download!$A$1:$AB$701,16)</f>
        <v>Douglas Burger</v>
      </c>
      <c r="L269" s="12"/>
      <c r="M269" s="36"/>
      <c r="P269" s="1"/>
      <c r="Q269" s="1"/>
    </row>
    <row r="270" spans="1:17" x14ac:dyDescent="0.2">
      <c r="A270" s="43"/>
      <c r="B270" s="43">
        <v>255</v>
      </c>
      <c r="C270" s="44">
        <f t="shared" si="10"/>
        <v>0.35185185185185397</v>
      </c>
      <c r="D270" s="45">
        <v>2.89351851851852E-4</v>
      </c>
      <c r="E270" s="45">
        <v>5.1388888888888894E-2</v>
      </c>
      <c r="F270" s="66">
        <f>Table134687243[[#This Row],[Start 
Time]]+Table134687243[[#This Row],[Ride           Time]]</f>
        <v>0.40324074074074284</v>
      </c>
      <c r="G270" s="68">
        <f t="shared" si="13"/>
        <v>15</v>
      </c>
      <c r="H270" s="43">
        <v>233</v>
      </c>
      <c r="I270" s="1" t="str">
        <f>VLOOKUP($H270,Download!$A$2:$AB$802,3)</f>
        <v>Planet Cycles Bike Rite</v>
      </c>
      <c r="J270" s="1" t="str">
        <f>VLOOKUP($H270,Download!$A$2:$AB$802,9)</f>
        <v>Mark Martin</v>
      </c>
      <c r="K270" s="1" t="str">
        <f>VLOOKUP($H270,Download!$A$1:$AB$701,16)</f>
        <v>Jodie Willett</v>
      </c>
      <c r="L270" s="12"/>
      <c r="M270" s="36"/>
      <c r="P270" s="1"/>
      <c r="Q270" s="1"/>
    </row>
    <row r="271" spans="1:17" x14ac:dyDescent="0.2">
      <c r="A271" s="43"/>
      <c r="B271" s="43">
        <v>256</v>
      </c>
      <c r="C271" s="44">
        <f t="shared" si="10"/>
        <v>0.35214120370370583</v>
      </c>
      <c r="D271" s="45">
        <v>2.89351851851852E-4</v>
      </c>
      <c r="E271" s="45">
        <v>5.1388888888888894E-2</v>
      </c>
      <c r="F271" s="66">
        <f>Table134687243[[#This Row],[Start 
Time]]+Table134687243[[#This Row],[Ride           Time]]</f>
        <v>0.4035300925925947</v>
      </c>
      <c r="G271" s="68">
        <f t="shared" si="13"/>
        <v>15</v>
      </c>
      <c r="H271" s="43">
        <v>192</v>
      </c>
      <c r="I271" s="1" t="str">
        <f>VLOOKUP($H271,Download!$A$2:$AB$802,3)</f>
        <v xml:space="preserve">Taylor Blinds </v>
      </c>
      <c r="J271" s="1" t="str">
        <f>VLOOKUP($H271,Download!$A$2:$AB$802,9)</f>
        <v>Leon Tobias</v>
      </c>
      <c r="K271" s="1" t="str">
        <f>VLOOKUP($H271,Download!$A$1:$AB$701,16)</f>
        <v>Ian Martin</v>
      </c>
      <c r="L271" s="12"/>
      <c r="M271" s="36"/>
      <c r="P271" s="1"/>
      <c r="Q271" s="1"/>
    </row>
    <row r="272" spans="1:17" x14ac:dyDescent="0.2">
      <c r="A272" s="43"/>
      <c r="B272" s="43">
        <v>257</v>
      </c>
      <c r="C272" s="44">
        <f t="shared" si="10"/>
        <v>0.35243055555555769</v>
      </c>
      <c r="D272" s="45">
        <v>2.89351851851852E-4</v>
      </c>
      <c r="E272" s="45">
        <v>5.1388888888888894E-2</v>
      </c>
      <c r="F272" s="66">
        <f>Table134687243[[#This Row],[Start 
Time]]+Table134687243[[#This Row],[Ride           Time]]</f>
        <v>0.40381944444444656</v>
      </c>
      <c r="G272" s="68">
        <f t="shared" si="13"/>
        <v>15</v>
      </c>
      <c r="H272" s="43">
        <v>201</v>
      </c>
      <c r="I272" s="1" t="str">
        <f>VLOOKUP($H272,Download!$A$2:$AB$802,3)</f>
        <v>Trail Brothers</v>
      </c>
      <c r="J272" s="1" t="str">
        <f>VLOOKUP($H272,Download!$A$2:$AB$802,9)</f>
        <v>Paul Maree</v>
      </c>
      <c r="K272" s="1" t="str">
        <f>VLOOKUP($H272,Download!$A$1:$AB$701,16)</f>
        <v>Riaan Maree</v>
      </c>
      <c r="L272" s="12"/>
      <c r="M272" s="36"/>
      <c r="P272" s="1"/>
      <c r="Q272" s="1"/>
    </row>
    <row r="273" spans="1:17" x14ac:dyDescent="0.2">
      <c r="A273" s="43"/>
      <c r="B273" s="43">
        <v>258</v>
      </c>
      <c r="C273" s="44">
        <f t="shared" ref="C273:C336" si="14">C272+D272</f>
        <v>0.35271990740740955</v>
      </c>
      <c r="D273" s="45">
        <v>2.89351851851852E-4</v>
      </c>
      <c r="E273" s="45">
        <v>5.1388888888888894E-2</v>
      </c>
      <c r="F273" s="66">
        <f>Table134687243[[#This Row],[Start 
Time]]+Table134687243[[#This Row],[Ride           Time]]</f>
        <v>0.40410879629629842</v>
      </c>
      <c r="G273" s="68">
        <f t="shared" si="13"/>
        <v>15</v>
      </c>
      <c r="H273" s="43">
        <v>234</v>
      </c>
      <c r="I273" s="1" t="str">
        <f>VLOOKUP($H273,Download!$A$2:$AB$802,3)</f>
        <v>Project 520</v>
      </c>
      <c r="J273" s="1" t="str">
        <f>VLOOKUP($H273,Download!$A$2:$AB$802,9)</f>
        <v>Joan Kuhrmann</v>
      </c>
      <c r="K273" s="1" t="str">
        <f>VLOOKUP($H273,Download!$A$1:$AB$701,16)</f>
        <v>Simon Manson</v>
      </c>
      <c r="L273" s="12"/>
      <c r="M273" s="36"/>
      <c r="P273" s="1"/>
      <c r="Q273" s="1"/>
    </row>
    <row r="274" spans="1:17" x14ac:dyDescent="0.2">
      <c r="A274" s="43"/>
      <c r="B274" s="43">
        <v>259</v>
      </c>
      <c r="C274" s="44">
        <f t="shared" si="14"/>
        <v>0.35300925925926141</v>
      </c>
      <c r="D274" s="45">
        <v>2.89351851851852E-4</v>
      </c>
      <c r="E274" s="45">
        <v>5.1388888888888894E-2</v>
      </c>
      <c r="F274" s="66">
        <f>Table134687243[[#This Row],[Start 
Time]]+Table134687243[[#This Row],[Ride           Time]]</f>
        <v>0.40439814814815028</v>
      </c>
      <c r="G274" s="68">
        <f t="shared" si="13"/>
        <v>15</v>
      </c>
      <c r="H274" s="43">
        <v>246</v>
      </c>
      <c r="I274" s="1" t="str">
        <f>VLOOKUP($H274,Download!$A$2:$AB$802,3)</f>
        <v>NO DANGER</v>
      </c>
      <c r="J274" s="1" t="str">
        <f>VLOOKUP($H274,Download!$A$2:$AB$802,9)</f>
        <v>Steven Berkowitz</v>
      </c>
      <c r="K274" s="1" t="str">
        <f>VLOOKUP($H274,Download!$A$1:$AB$701,16)</f>
        <v>Ian Bryan</v>
      </c>
      <c r="L274" s="12"/>
      <c r="M274" s="36"/>
      <c r="P274" s="1"/>
      <c r="Q274" s="1"/>
    </row>
    <row r="275" spans="1:17" x14ac:dyDescent="0.2">
      <c r="A275" s="43"/>
      <c r="B275" s="43">
        <v>260</v>
      </c>
      <c r="C275" s="44">
        <f t="shared" si="14"/>
        <v>0.35329861111111327</v>
      </c>
      <c r="D275" s="45">
        <v>2.89351851851852E-4</v>
      </c>
      <c r="E275" s="45">
        <v>5.1388888888888894E-2</v>
      </c>
      <c r="F275" s="66">
        <f>Table134687243[[#This Row],[Start 
Time]]+Table134687243[[#This Row],[Ride           Time]]</f>
        <v>0.40468750000000214</v>
      </c>
      <c r="G275" s="68">
        <f t="shared" si="13"/>
        <v>15</v>
      </c>
      <c r="H275" s="43">
        <v>258</v>
      </c>
      <c r="I275" s="1" t="str">
        <f>VLOOKUP($H275,Download!$A$2:$AB$802,3)</f>
        <v xml:space="preserve">D-Hotel </v>
      </c>
      <c r="J275" s="1" t="str">
        <f>VLOOKUP($H275,Download!$A$2:$AB$802,9)</f>
        <v>Henk Dejonckheere</v>
      </c>
      <c r="K275" s="1" t="str">
        <f>VLOOKUP($H275,Download!$A$1:$AB$701,16)</f>
        <v>Paul Vanhonsebrouck</v>
      </c>
      <c r="L275" s="12"/>
      <c r="M275" s="36"/>
      <c r="P275" s="1"/>
      <c r="Q275" s="1"/>
    </row>
    <row r="276" spans="1:17" x14ac:dyDescent="0.2">
      <c r="A276" s="43"/>
      <c r="B276" s="43">
        <v>261</v>
      </c>
      <c r="C276" s="44">
        <f t="shared" si="14"/>
        <v>0.35358796296296513</v>
      </c>
      <c r="D276" s="45">
        <v>2.89351851851852E-4</v>
      </c>
      <c r="E276" s="45">
        <v>5.1388888888888894E-2</v>
      </c>
      <c r="F276" s="66">
        <f>Table134687243[[#This Row],[Start 
Time]]+Table134687243[[#This Row],[Ride           Time]]</f>
        <v>0.404976851851854</v>
      </c>
      <c r="G276" s="68">
        <f t="shared" si="13"/>
        <v>15</v>
      </c>
      <c r="H276" s="43">
        <v>244</v>
      </c>
      <c r="I276" s="1" t="str">
        <f>VLOOKUP($H276,Download!$A$2:$AB$802,3)</f>
        <v>TRG Multisport</v>
      </c>
      <c r="J276" s="1" t="str">
        <f>VLOOKUP($H276,Download!$A$2:$AB$802,9)</f>
        <v>Simon Ronalds</v>
      </c>
      <c r="K276" s="1" t="str">
        <f>VLOOKUP($H276,Download!$A$1:$AB$701,16)</f>
        <v>Elizabeth Dornom</v>
      </c>
      <c r="L276" s="12"/>
      <c r="M276" s="36"/>
      <c r="P276" s="1"/>
      <c r="Q276" s="1"/>
    </row>
    <row r="277" spans="1:17" x14ac:dyDescent="0.2">
      <c r="A277" s="43"/>
      <c r="B277" s="43">
        <v>262</v>
      </c>
      <c r="C277" s="44">
        <f t="shared" si="14"/>
        <v>0.35387731481481699</v>
      </c>
      <c r="D277" s="45">
        <v>2.89351851851852E-4</v>
      </c>
      <c r="E277" s="45">
        <v>5.1388888888888894E-2</v>
      </c>
      <c r="F277" s="66">
        <f>Table134687243[[#This Row],[Start 
Time]]+Table134687243[[#This Row],[Ride           Time]]</f>
        <v>0.40526620370370586</v>
      </c>
      <c r="G277" s="68">
        <f t="shared" si="13"/>
        <v>15</v>
      </c>
      <c r="H277" s="43">
        <v>260</v>
      </c>
      <c r="I277" s="1" t="str">
        <f>VLOOKUP($H277,Download!$A$2:$AB$802,3)</f>
        <v>Equipe Suisse I</v>
      </c>
      <c r="J277" s="1" t="str">
        <f>VLOOKUP($H277,Download!$A$2:$AB$802,9)</f>
        <v>Andreas Niederhäuser</v>
      </c>
      <c r="K277" s="1" t="str">
        <f>VLOOKUP($H277,Download!$A$1:$AB$701,16)</f>
        <v>Franz Aregger</v>
      </c>
      <c r="L277" s="12"/>
      <c r="M277" s="36"/>
      <c r="P277" s="1"/>
      <c r="Q277" s="1"/>
    </row>
    <row r="278" spans="1:17" x14ac:dyDescent="0.2">
      <c r="A278" s="43"/>
      <c r="B278" s="43">
        <v>263</v>
      </c>
      <c r="C278" s="44">
        <f t="shared" si="14"/>
        <v>0.35416666666666885</v>
      </c>
      <c r="D278" s="45">
        <v>2.89351851851852E-4</v>
      </c>
      <c r="E278" s="45">
        <v>5.1388888888888894E-2</v>
      </c>
      <c r="F278" s="66">
        <f>Table134687243[[#This Row],[Start 
Time]]+Table134687243[[#This Row],[Ride           Time]]</f>
        <v>0.40555555555555772</v>
      </c>
      <c r="G278" s="68">
        <f t="shared" si="13"/>
        <v>15</v>
      </c>
      <c r="H278" s="43">
        <v>293</v>
      </c>
      <c r="I278" s="1" t="str">
        <f>VLOOKUP($H278,Download!$A$2:$AB$802,3)</f>
        <v>Nardinature</v>
      </c>
      <c r="J278" s="1" t="str">
        <f>VLOOKUP($H278,Download!$A$2:$AB$802,9)</f>
        <v>Florence Darbellay</v>
      </c>
      <c r="K278" s="1" t="str">
        <f>VLOOKUP($H278,Download!$A$1:$AB$701,16)</f>
        <v>Eric Morard</v>
      </c>
      <c r="L278" s="12"/>
      <c r="M278" s="36"/>
      <c r="P278" s="1"/>
      <c r="Q278" s="1"/>
    </row>
    <row r="279" spans="1:17" x14ac:dyDescent="0.2">
      <c r="A279" s="43"/>
      <c r="B279" s="43">
        <v>264</v>
      </c>
      <c r="C279" s="44">
        <f t="shared" si="14"/>
        <v>0.35445601851852071</v>
      </c>
      <c r="D279" s="45">
        <v>2.89351851851852E-4</v>
      </c>
      <c r="E279" s="45">
        <v>5.1388888888888894E-2</v>
      </c>
      <c r="F279" s="66">
        <f>Table134687243[[#This Row],[Start 
Time]]+Table134687243[[#This Row],[Ride           Time]]</f>
        <v>0.40584490740740958</v>
      </c>
      <c r="G279" s="68">
        <f t="shared" si="13"/>
        <v>15</v>
      </c>
      <c r="H279" s="43">
        <v>268</v>
      </c>
      <c r="I279" s="1" t="str">
        <f>VLOOKUP($H279,Download!$A$2:$AB$802,3)</f>
        <v>Israel grand masters</v>
      </c>
      <c r="J279" s="1" t="str">
        <f>VLOOKUP($H279,Download!$A$2:$AB$802,9)</f>
        <v>Amit Levin</v>
      </c>
      <c r="K279" s="1" t="str">
        <f>VLOOKUP($H279,Download!$A$1:$AB$701,16)</f>
        <v>Amos Gery</v>
      </c>
      <c r="L279" s="12"/>
      <c r="M279" s="36"/>
      <c r="P279" s="1"/>
      <c r="Q279" s="1"/>
    </row>
    <row r="280" spans="1:17" x14ac:dyDescent="0.2">
      <c r="A280" s="43"/>
      <c r="B280" s="43">
        <v>265</v>
      </c>
      <c r="C280" s="44">
        <f t="shared" si="14"/>
        <v>0.35474537037037257</v>
      </c>
      <c r="D280" s="45">
        <v>2.89351851851852E-4</v>
      </c>
      <c r="E280" s="45">
        <v>5.1388888888888894E-2</v>
      </c>
      <c r="F280" s="66">
        <f>Table134687243[[#This Row],[Start 
Time]]+Table134687243[[#This Row],[Ride           Time]]</f>
        <v>0.40613425925926144</v>
      </c>
      <c r="G280" s="68">
        <f t="shared" si="13"/>
        <v>15</v>
      </c>
      <c r="H280" s="43">
        <v>274</v>
      </c>
      <c r="I280" s="1" t="str">
        <f>VLOOKUP($H280,Download!$A$2:$AB$802,3)</f>
        <v>Progressive Livestock</v>
      </c>
      <c r="J280" s="1" t="str">
        <f>VLOOKUP($H280,Download!$A$2:$AB$802,9)</f>
        <v>Shaun Portegys</v>
      </c>
      <c r="K280" s="1" t="str">
        <f>VLOOKUP($H280,Download!$A$1:$AB$701,16)</f>
        <v>Timothy OLeary</v>
      </c>
      <c r="L280" s="12"/>
      <c r="M280" s="36"/>
      <c r="P280" s="1"/>
      <c r="Q280" s="1"/>
    </row>
    <row r="281" spans="1:17" x14ac:dyDescent="0.2">
      <c r="A281" s="43"/>
      <c r="B281" s="43">
        <v>266</v>
      </c>
      <c r="C281" s="44">
        <f t="shared" si="14"/>
        <v>0.35503472222222443</v>
      </c>
      <c r="D281" s="45">
        <v>2.89351851851852E-4</v>
      </c>
      <c r="E281" s="45">
        <v>5.1388888888888894E-2</v>
      </c>
      <c r="F281" s="66">
        <f>Table134687243[[#This Row],[Start 
Time]]+Table134687243[[#This Row],[Ride           Time]]</f>
        <v>0.4064236111111133</v>
      </c>
      <c r="G281" s="68">
        <f t="shared" si="13"/>
        <v>15</v>
      </c>
      <c r="H281" s="43">
        <v>280</v>
      </c>
      <c r="I281" s="1" t="str">
        <f>VLOOKUP($H281,Download!$A$2:$AB$802,3)</f>
        <v>Stolz Aufrolltechnik</v>
      </c>
      <c r="J281" s="1" t="str">
        <f>VLOOKUP($H281,Download!$A$2:$AB$802,9)</f>
        <v>Wilfried Reichle</v>
      </c>
      <c r="K281" s="1" t="str">
        <f>VLOOKUP($H281,Download!$A$1:$AB$701,16)</f>
        <v>Robert Stolz</v>
      </c>
      <c r="L281" s="12"/>
      <c r="M281" s="36"/>
      <c r="P281" s="1"/>
      <c r="Q281" s="1"/>
    </row>
    <row r="282" spans="1:17" x14ac:dyDescent="0.2">
      <c r="A282" s="43"/>
      <c r="B282" s="43">
        <v>267</v>
      </c>
      <c r="C282" s="44">
        <f t="shared" si="14"/>
        <v>0.35532407407407629</v>
      </c>
      <c r="D282" s="45">
        <v>2.89351851851852E-4</v>
      </c>
      <c r="E282" s="45">
        <v>5.1388888888888894E-2</v>
      </c>
      <c r="F282" s="66">
        <f>Table134687243[[#This Row],[Start 
Time]]+Table134687243[[#This Row],[Ride           Time]]</f>
        <v>0.40671296296296516</v>
      </c>
      <c r="G282" s="68">
        <f t="shared" si="13"/>
        <v>15</v>
      </c>
      <c r="H282" s="43">
        <v>291</v>
      </c>
      <c r="I282" s="1" t="str">
        <f>VLOOKUP($H282,Download!$A$2:$AB$802,3)</f>
        <v>witttraining</v>
      </c>
      <c r="J282" s="1" t="str">
        <f>VLOOKUP($H282,Download!$A$2:$AB$802,9)</f>
        <v>Wolf-Thorsten Witt</v>
      </c>
      <c r="K282" s="1" t="str">
        <f>VLOOKUP($H282,Download!$A$1:$AB$701,16)</f>
        <v>Patrick  Gall</v>
      </c>
      <c r="L282" s="12"/>
      <c r="M282" s="36"/>
      <c r="P282" s="1"/>
      <c r="Q282" s="1"/>
    </row>
    <row r="283" spans="1:17" x14ac:dyDescent="0.2">
      <c r="A283" s="43"/>
      <c r="B283" s="43">
        <v>268</v>
      </c>
      <c r="C283" s="44">
        <f t="shared" si="14"/>
        <v>0.35561342592592815</v>
      </c>
      <c r="D283" s="45">
        <v>2.89351851851852E-4</v>
      </c>
      <c r="E283" s="45">
        <v>5.1388888888888894E-2</v>
      </c>
      <c r="F283" s="66">
        <f>Table134687243[[#This Row],[Start 
Time]]+Table134687243[[#This Row],[Ride           Time]]</f>
        <v>0.40700231481481702</v>
      </c>
      <c r="G283" s="68">
        <f t="shared" si="13"/>
        <v>15</v>
      </c>
      <c r="H283" s="43">
        <v>550</v>
      </c>
      <c r="I283" s="1" t="str">
        <f>VLOOKUP($H283,Download!$A$2:$AB$802,3)</f>
        <v>Wonderful Suffering 1</v>
      </c>
      <c r="J283" s="1" t="str">
        <f>VLOOKUP($H283,Download!$A$2:$AB$802,9)</f>
        <v>Andrew Coetzee</v>
      </c>
      <c r="K283" s="1" t="str">
        <f>VLOOKUP($H283,Download!$A$1:$AB$701,16)</f>
        <v>Edwin Hurlow</v>
      </c>
      <c r="L283" s="12"/>
      <c r="M283" s="36"/>
      <c r="P283" s="1"/>
      <c r="Q283" s="1"/>
    </row>
    <row r="284" spans="1:17" x14ac:dyDescent="0.2">
      <c r="A284" s="43"/>
      <c r="B284" s="43">
        <v>269</v>
      </c>
      <c r="C284" s="44">
        <f t="shared" si="14"/>
        <v>0.35590277777778001</v>
      </c>
      <c r="D284" s="45">
        <v>2.89351851851852E-4</v>
      </c>
      <c r="E284" s="45">
        <v>7.2916666666666671E-2</v>
      </c>
      <c r="F284" s="66">
        <f>Table134687243[[#This Row],[Start 
Time]]+Table134687243[[#This Row],[Ride           Time]]</f>
        <v>0.4288194444444467</v>
      </c>
      <c r="G284" s="68">
        <f t="shared" si="13"/>
        <v>15</v>
      </c>
      <c r="H284" s="43">
        <v>262</v>
      </c>
      <c r="I284" s="1" t="str">
        <f>VLOOKUP($H284,Download!$A$2:$AB$802,3)</f>
        <v>Lazy Tsfonim</v>
      </c>
      <c r="J284" s="1" t="str">
        <f>VLOOKUP($H284,Download!$A$2:$AB$802,9)</f>
        <v>Daniel Scheniuk</v>
      </c>
      <c r="K284" s="1" t="str">
        <f>VLOOKUP($H284,Download!$A$1:$AB$701,16)</f>
        <v>Ron Dagan</v>
      </c>
      <c r="L284" s="12"/>
      <c r="M284" s="36"/>
      <c r="P284" s="1"/>
      <c r="Q284" s="1"/>
    </row>
    <row r="285" spans="1:17" x14ac:dyDescent="0.2">
      <c r="A285" s="43"/>
      <c r="B285" s="43">
        <v>270</v>
      </c>
      <c r="C285" s="44">
        <f t="shared" si="14"/>
        <v>0.35619212962963187</v>
      </c>
      <c r="D285" s="45">
        <v>2.89351851851852E-4</v>
      </c>
      <c r="E285" s="45">
        <v>5.8333333333333327E-2</v>
      </c>
      <c r="F285" s="66">
        <f>Table134687243[[#This Row],[Start 
Time]]+Table134687243[[#This Row],[Ride           Time]]</f>
        <v>0.41452546296296522</v>
      </c>
      <c r="G285" s="68">
        <f t="shared" si="13"/>
        <v>15</v>
      </c>
      <c r="H285" s="43">
        <v>299</v>
      </c>
      <c r="I285" s="1" t="str">
        <f>VLOOKUP($H285,Download!$A$2:$AB$802,3)</f>
        <v>ANDALUCIA BIKE</v>
      </c>
      <c r="J285" s="1" t="str">
        <f>VLOOKUP($H285,Download!$A$2:$AB$802,9)</f>
        <v>Eduardo Munoz</v>
      </c>
      <c r="K285" s="1" t="str">
        <f>VLOOKUP($H285,Download!$A$1:$AB$701,16)</f>
        <v>PAUL HERNANDEZ</v>
      </c>
      <c r="L285" s="12"/>
      <c r="M285" s="36"/>
      <c r="P285" s="1"/>
      <c r="Q285" s="1"/>
    </row>
    <row r="286" spans="1:17" x14ac:dyDescent="0.2">
      <c r="A286" s="43"/>
      <c r="B286" s="43">
        <v>271</v>
      </c>
      <c r="C286" s="44">
        <f t="shared" si="14"/>
        <v>0.35648148148148373</v>
      </c>
      <c r="D286" s="45">
        <v>2.89351851851852E-4</v>
      </c>
      <c r="E286" s="45">
        <v>7.2916666666666671E-2</v>
      </c>
      <c r="F286" s="66">
        <f>Table134687243[[#This Row],[Start 
Time]]+Table134687243[[#This Row],[Ride           Time]]</f>
        <v>0.42939814814815042</v>
      </c>
      <c r="G286" s="68">
        <f t="shared" si="13"/>
        <v>15</v>
      </c>
      <c r="H286" s="43">
        <v>637</v>
      </c>
      <c r="I286" s="1" t="str">
        <f>VLOOKUP($H286,Download!$A$2:$AB$802,3)</f>
        <v>Mavericks Pro</v>
      </c>
      <c r="J286" s="1" t="str">
        <f>VLOOKUP($H286,Download!$A$2:$AB$802,9)</f>
        <v>Fabio Augusto Kich Gontijo</v>
      </c>
      <c r="K286" s="1" t="str">
        <f>VLOOKUP($H286,Download!$A$1:$AB$701,16)</f>
        <v>Luiz Gatti</v>
      </c>
      <c r="L286" s="12"/>
      <c r="M286" s="36"/>
      <c r="P286" s="1"/>
      <c r="Q286" s="1"/>
    </row>
    <row r="287" spans="1:17" x14ac:dyDescent="0.2">
      <c r="A287" s="43"/>
      <c r="B287" s="43">
        <v>272</v>
      </c>
      <c r="C287" s="44">
        <f t="shared" si="14"/>
        <v>0.35677083333333559</v>
      </c>
      <c r="D287" s="45">
        <v>2.89351851851852E-4</v>
      </c>
      <c r="E287" s="45">
        <v>7.2916666666666671E-2</v>
      </c>
      <c r="F287" s="66">
        <f>Table134687243[[#This Row],[Start 
Time]]+Table134687243[[#This Row],[Ride           Time]]</f>
        <v>0.42968750000000228</v>
      </c>
      <c r="G287" s="68">
        <f t="shared" si="13"/>
        <v>15</v>
      </c>
      <c r="H287" s="43">
        <v>644</v>
      </c>
      <c r="I287" s="1" t="str">
        <f>VLOOKUP($H287,Download!$A$2:$AB$802,3)</f>
        <v>NASHAMA</v>
      </c>
      <c r="J287" s="1" t="str">
        <f>VLOOKUP($H287,Download!$A$2:$AB$802,9)</f>
        <v>Shukri el husseini</v>
      </c>
      <c r="K287" s="1" t="str">
        <f>VLOOKUP($H287,Download!$A$1:$AB$701,16)</f>
        <v>Majed Dirsiyeh</v>
      </c>
      <c r="L287" s="12"/>
      <c r="M287" s="36"/>
      <c r="P287" s="1"/>
      <c r="Q287" s="1"/>
    </row>
    <row r="288" spans="1:17" x14ac:dyDescent="0.2">
      <c r="A288" s="43"/>
      <c r="B288" s="43">
        <v>273</v>
      </c>
      <c r="C288" s="44">
        <f t="shared" si="14"/>
        <v>0.35706018518518745</v>
      </c>
      <c r="D288" s="45">
        <v>2.89351851851852E-4</v>
      </c>
      <c r="E288" s="45">
        <v>7.2916666666666671E-2</v>
      </c>
      <c r="F288" s="66">
        <f>Table134687243[[#This Row],[Start 
Time]]+Table134687243[[#This Row],[Ride           Time]]</f>
        <v>0.42997685185185414</v>
      </c>
      <c r="G288" s="68">
        <f t="shared" si="13"/>
        <v>15</v>
      </c>
      <c r="H288" s="43">
        <v>656</v>
      </c>
      <c r="I288" s="1" t="str">
        <f>VLOOKUP($H288,Download!$A$2:$AB$802,3)</f>
        <v>Pedal Heaven</v>
      </c>
      <c r="J288" s="1" t="str">
        <f>VLOOKUP($H288,Download!$A$2:$AB$802,9)</f>
        <v>Andrew Graham</v>
      </c>
      <c r="K288" s="1" t="str">
        <f>VLOOKUP($H288,Download!$A$1:$AB$701,16)</f>
        <v>William Bicheno</v>
      </c>
      <c r="L288" s="12"/>
      <c r="M288" s="36"/>
      <c r="P288" s="1"/>
      <c r="Q288" s="1"/>
    </row>
    <row r="289" spans="1:17" x14ac:dyDescent="0.2">
      <c r="A289" s="43"/>
      <c r="B289" s="43">
        <v>274</v>
      </c>
      <c r="C289" s="44">
        <f t="shared" si="14"/>
        <v>0.35734953703703931</v>
      </c>
      <c r="D289" s="45">
        <v>2.89351851851852E-4</v>
      </c>
      <c r="E289" s="45">
        <v>5.8333333333333327E-2</v>
      </c>
      <c r="F289" s="66">
        <f>Table134687243[[#This Row],[Start 
Time]]+Table134687243[[#This Row],[Ride           Time]]</f>
        <v>0.41568287037037266</v>
      </c>
      <c r="G289" s="68">
        <f t="shared" si="13"/>
        <v>15</v>
      </c>
      <c r="H289" s="43">
        <v>48</v>
      </c>
      <c r="I289" s="1" t="str">
        <f>VLOOKUP($H289,Download!$A$2:$AB$802,3)</f>
        <v>Pure Heritage by Land Rover</v>
      </c>
      <c r="J289" s="1" t="str">
        <f>VLOOKUP($H289,Download!$A$2:$AB$802,9)</f>
        <v>Mike Nixon</v>
      </c>
      <c r="K289" s="1" t="str">
        <f>VLOOKUP($H289,Download!$A$1:$AB$701,16)</f>
        <v>Shane Barker</v>
      </c>
      <c r="L289" s="12"/>
      <c r="M289" s="36"/>
      <c r="P289" s="1"/>
      <c r="Q289" s="1"/>
    </row>
    <row r="290" spans="1:17" x14ac:dyDescent="0.2">
      <c r="A290" s="43"/>
      <c r="B290" s="43">
        <v>275</v>
      </c>
      <c r="C290" s="44">
        <f t="shared" si="14"/>
        <v>0.35763888888889117</v>
      </c>
      <c r="D290" s="45">
        <v>2.89351851851852E-4</v>
      </c>
      <c r="E290" s="45">
        <v>7.2916666666666671E-2</v>
      </c>
      <c r="F290" s="66">
        <f>Table134687243[[#This Row],[Start 
Time]]+Table134687243[[#This Row],[Ride           Time]]</f>
        <v>0.43055555555555786</v>
      </c>
      <c r="G290" s="68">
        <f t="shared" si="13"/>
        <v>15</v>
      </c>
      <c r="H290" s="43">
        <v>514</v>
      </c>
      <c r="I290" s="1" t="str">
        <f>VLOOKUP($H290,Download!$A$2:$AB$802,3)</f>
        <v>Bike2Help.ch / Merida</v>
      </c>
      <c r="J290" s="1" t="str">
        <f>VLOOKUP($H290,Download!$A$2:$AB$802,9)</f>
        <v>Björn Tschenett</v>
      </c>
      <c r="K290" s="1" t="str">
        <f>VLOOKUP($H290,Download!$A$1:$AB$701,16)</f>
        <v>Bernhard Aebli</v>
      </c>
      <c r="L290" s="12"/>
      <c r="M290" s="36"/>
      <c r="P290" s="1"/>
      <c r="Q290" s="1"/>
    </row>
    <row r="291" spans="1:17" x14ac:dyDescent="0.2">
      <c r="A291" s="43"/>
      <c r="B291" s="43">
        <v>276</v>
      </c>
      <c r="C291" s="44">
        <f t="shared" si="14"/>
        <v>0.35792824074074303</v>
      </c>
      <c r="D291" s="45">
        <v>2.89351851851852E-4</v>
      </c>
      <c r="E291" s="45">
        <v>7.2916666666666671E-2</v>
      </c>
      <c r="F291" s="66">
        <f>Table134687243[[#This Row],[Start 
Time]]+Table134687243[[#This Row],[Ride           Time]]</f>
        <v>0.43084490740740972</v>
      </c>
      <c r="G291" s="68">
        <f t="shared" si="13"/>
        <v>15</v>
      </c>
      <c r="H291" s="43">
        <v>617</v>
      </c>
      <c r="I291" s="1" t="str">
        <f>VLOOKUP($H291,Download!$A$2:$AB$802,3)</f>
        <v>JIRAFAS</v>
      </c>
      <c r="J291" s="1" t="str">
        <f>VLOOKUP($H291,Download!$A$2:$AB$802,9)</f>
        <v>Pablo Alias</v>
      </c>
      <c r="K291" s="1" t="str">
        <f>VLOOKUP($H291,Download!$A$1:$AB$701,16)</f>
        <v>Daniel Pons</v>
      </c>
      <c r="L291" s="12"/>
      <c r="M291" s="36"/>
      <c r="P291" s="1"/>
      <c r="Q291" s="1"/>
    </row>
    <row r="292" spans="1:17" x14ac:dyDescent="0.2">
      <c r="A292" s="43"/>
      <c r="B292" s="43">
        <v>277</v>
      </c>
      <c r="C292" s="44">
        <f t="shared" si="14"/>
        <v>0.35821759259259489</v>
      </c>
      <c r="D292" s="45">
        <v>2.89351851851852E-4</v>
      </c>
      <c r="E292" s="45">
        <v>7.2916666666666671E-2</v>
      </c>
      <c r="F292" s="66">
        <f>Table134687243[[#This Row],[Start 
Time]]+Table134687243[[#This Row],[Ride           Time]]</f>
        <v>0.43113425925926158</v>
      </c>
      <c r="G292" s="68">
        <f t="shared" si="13"/>
        <v>15</v>
      </c>
      <c r="H292" s="43">
        <v>675</v>
      </c>
      <c r="I292" s="1" t="str">
        <f>VLOOKUP($H292,Download!$A$2:$AB$802,3)</f>
        <v>Tectonic</v>
      </c>
      <c r="J292" s="1" t="str">
        <f>VLOOKUP($H292,Download!$A$2:$AB$802,9)</f>
        <v>Andrew Pullar</v>
      </c>
      <c r="K292" s="1" t="str">
        <f>VLOOKUP($H292,Download!$A$1:$AB$701,16)</f>
        <v>Howard Marsden</v>
      </c>
      <c r="L292" s="12"/>
      <c r="M292" s="36"/>
      <c r="P292" s="1"/>
      <c r="Q292" s="1"/>
    </row>
    <row r="293" spans="1:17" x14ac:dyDescent="0.2">
      <c r="A293" s="43"/>
      <c r="B293" s="43">
        <v>278</v>
      </c>
      <c r="C293" s="44">
        <f t="shared" si="14"/>
        <v>0.35850694444444675</v>
      </c>
      <c r="D293" s="45">
        <v>2.89351851851852E-4</v>
      </c>
      <c r="E293" s="45">
        <v>5.8333333333333327E-2</v>
      </c>
      <c r="F293" s="66">
        <f>Table134687243[[#This Row],[Start 
Time]]+Table134687243[[#This Row],[Ride           Time]]</f>
        <v>0.4168402777777801</v>
      </c>
      <c r="G293" s="68">
        <f t="shared" si="13"/>
        <v>15</v>
      </c>
      <c r="H293" s="43">
        <v>250</v>
      </c>
      <c r="I293" s="1" t="str">
        <f>VLOOKUP($H293,Download!$A$2:$AB$802,3)</f>
        <v>bechtel cycles</v>
      </c>
      <c r="J293" s="1" t="str">
        <f>VLOOKUP($H293,Download!$A$2:$AB$802,9)</f>
        <v>Michel Frei</v>
      </c>
      <c r="K293" s="1" t="str">
        <f>VLOOKUP($H293,Download!$A$1:$AB$701,16)</f>
        <v>Yves Bechtel</v>
      </c>
      <c r="L293" s="12"/>
      <c r="M293" s="36"/>
      <c r="P293" s="1"/>
      <c r="Q293" s="1"/>
    </row>
    <row r="294" spans="1:17" x14ac:dyDescent="0.2">
      <c r="A294" s="43"/>
      <c r="B294" s="43">
        <v>279</v>
      </c>
      <c r="C294" s="44">
        <f t="shared" si="14"/>
        <v>0.35879629629629861</v>
      </c>
      <c r="D294" s="45">
        <v>2.89351851851852E-4</v>
      </c>
      <c r="E294" s="45">
        <v>7.2916666666666671E-2</v>
      </c>
      <c r="F294" s="66">
        <f>Table134687243[[#This Row],[Start 
Time]]+Table134687243[[#This Row],[Ride           Time]]</f>
        <v>0.4317129629629653</v>
      </c>
      <c r="G294" s="68">
        <f>$O$4</f>
        <v>15</v>
      </c>
      <c r="H294" s="43">
        <v>287</v>
      </c>
      <c r="I294" s="1" t="str">
        <f>VLOOKUP($H294,Download!$A$2:$AB$802,3)</f>
        <v>Tomolo</v>
      </c>
      <c r="J294" s="1" t="str">
        <f>VLOOKUP($H294,Download!$A$2:$AB$802,9)</f>
        <v>Dig Fai Cheung</v>
      </c>
      <c r="K294" s="1" t="str">
        <f>VLOOKUP($H294,Download!$A$1:$AB$701,16)</f>
        <v>Vincent Yim</v>
      </c>
      <c r="L294" s="12"/>
      <c r="M294" s="36"/>
      <c r="P294" s="1"/>
      <c r="Q294" s="1"/>
    </row>
    <row r="295" spans="1:17" x14ac:dyDescent="0.2">
      <c r="A295" s="43"/>
      <c r="B295" s="43">
        <v>280</v>
      </c>
      <c r="C295" s="44">
        <f t="shared" si="14"/>
        <v>0.35908564814815047</v>
      </c>
      <c r="D295" s="45">
        <v>2.89351851851852E-4</v>
      </c>
      <c r="E295" s="45">
        <v>7.2916666666666671E-2</v>
      </c>
      <c r="F295" s="66">
        <f>Table134687243[[#This Row],[Start 
Time]]+Table134687243[[#This Row],[Ride           Time]]</f>
        <v>0.43200231481481716</v>
      </c>
      <c r="G295" s="68">
        <f t="shared" si="13"/>
        <v>15</v>
      </c>
      <c r="H295" s="43">
        <v>289</v>
      </c>
      <c r="I295" s="1" t="str">
        <f>VLOOKUP($H295,Download!$A$2:$AB$802,3)</f>
        <v>Verlichters</v>
      </c>
      <c r="J295" s="1" t="str">
        <f>VLOOKUP($H295,Download!$A$2:$AB$802,9)</f>
        <v>Hans Tibergyn</v>
      </c>
      <c r="K295" s="1" t="str">
        <f>VLOOKUP($H295,Download!$A$1:$AB$701,16)</f>
        <v>Peter Caset</v>
      </c>
      <c r="L295" s="12"/>
      <c r="M295" s="36"/>
      <c r="P295" s="1"/>
      <c r="Q295" s="1"/>
    </row>
    <row r="296" spans="1:17" x14ac:dyDescent="0.2">
      <c r="A296" s="43"/>
      <c r="B296" s="43">
        <v>281</v>
      </c>
      <c r="C296" s="44">
        <f t="shared" si="14"/>
        <v>0.35937500000000233</v>
      </c>
      <c r="D296" s="45">
        <v>2.89351851851852E-4</v>
      </c>
      <c r="E296" s="45">
        <v>5.8333333333333327E-2</v>
      </c>
      <c r="F296" s="66">
        <f>Table134687243[[#This Row],[Start 
Time]]+Table134687243[[#This Row],[Ride           Time]]</f>
        <v>0.41770833333333568</v>
      </c>
      <c r="G296" s="68">
        <f t="shared" si="13"/>
        <v>15</v>
      </c>
      <c r="H296" s="43">
        <v>251</v>
      </c>
      <c r="I296" s="1" t="str">
        <f>VLOOKUP($H296,Download!$A$2:$AB$802,3)</f>
        <v>STARBIKE.CAT</v>
      </c>
      <c r="J296" s="1" t="str">
        <f>VLOOKUP($H296,Download!$A$2:$AB$802,9)</f>
        <v>Santi Pajarols  Font</v>
      </c>
      <c r="K296" s="1" t="str">
        <f>VLOOKUP($H296,Download!$A$1:$AB$701,16)</f>
        <v>Xavier SubiÑa</v>
      </c>
      <c r="L296" s="12"/>
      <c r="M296" s="36"/>
      <c r="P296" s="1"/>
      <c r="Q296" s="1"/>
    </row>
    <row r="297" spans="1:17" x14ac:dyDescent="0.2">
      <c r="A297" s="43"/>
      <c r="B297" s="43">
        <v>282</v>
      </c>
      <c r="C297" s="44">
        <f t="shared" si="14"/>
        <v>0.35966435185185419</v>
      </c>
      <c r="D297" s="45">
        <v>2.89351851851852E-4</v>
      </c>
      <c r="E297" s="45"/>
      <c r="F297" s="66">
        <f>Table134687243[[#This Row],[Start 
Time]]+Table134687243[[#This Row],[Ride           Time]]</f>
        <v>0.35966435185185419</v>
      </c>
      <c r="G297" s="68">
        <f t="shared" si="13"/>
        <v>15</v>
      </c>
      <c r="H297" s="43">
        <v>651</v>
      </c>
      <c r="I297" s="1" t="str">
        <f>VLOOKUP($H297,Download!$A$2:$AB$802,3)</f>
        <v>Privateer</v>
      </c>
      <c r="J297" s="1" t="str">
        <f>VLOOKUP($H297,Download!$A$2:$AB$802,9)</f>
        <v>Matthew Warner-Smith</v>
      </c>
      <c r="K297" s="1" t="str">
        <f>VLOOKUP($H297,Download!$A$1:$AB$701,16)</f>
        <v>Raoul De Jongh</v>
      </c>
      <c r="L297" s="12"/>
      <c r="M297" s="36"/>
      <c r="P297" s="1"/>
      <c r="Q297" s="1"/>
    </row>
    <row r="298" spans="1:17" x14ac:dyDescent="0.2">
      <c r="A298" s="43"/>
      <c r="B298" s="43">
        <v>283</v>
      </c>
      <c r="C298" s="44">
        <f t="shared" si="14"/>
        <v>0.35995370370370605</v>
      </c>
      <c r="D298" s="45">
        <v>2.89351851851852E-4</v>
      </c>
      <c r="E298" s="45">
        <v>7.2916666666666671E-2</v>
      </c>
      <c r="F298" s="66">
        <f>Table134687243[[#This Row],[Start 
Time]]+Table134687243[[#This Row],[Ride           Time]]</f>
        <v>0.43287037037037274</v>
      </c>
      <c r="G298" s="68">
        <f t="shared" ref="G298:G329" si="15">$O$4</f>
        <v>15</v>
      </c>
      <c r="H298" s="43">
        <v>666</v>
      </c>
      <c r="I298" s="1" t="str">
        <f>VLOOKUP($H298,Download!$A$2:$AB$802,3)</f>
        <v>Pioneer Race Pals</v>
      </c>
      <c r="J298" s="1" t="str">
        <f>VLOOKUP($H298,Download!$A$2:$AB$802,9)</f>
        <v>Regan Arendse</v>
      </c>
      <c r="K298" s="1" t="str">
        <f>VLOOKUP($H298,Download!$A$1:$AB$701,16)</f>
        <v>Ranie Eltagonde</v>
      </c>
      <c r="L298" s="12"/>
      <c r="M298" s="36"/>
      <c r="P298" s="1"/>
      <c r="Q298" s="1"/>
    </row>
    <row r="299" spans="1:17" x14ac:dyDescent="0.2">
      <c r="A299" s="43"/>
      <c r="B299" s="43">
        <v>284</v>
      </c>
      <c r="C299" s="44">
        <f t="shared" si="14"/>
        <v>0.36024305555555791</v>
      </c>
      <c r="D299" s="45">
        <v>2.89351851851852E-4</v>
      </c>
      <c r="E299" s="45"/>
      <c r="F299" s="66">
        <f>Table134687243[[#This Row],[Start 
Time]]+Table134687243[[#This Row],[Ride           Time]]</f>
        <v>0.36024305555555791</v>
      </c>
      <c r="G299" s="68">
        <f t="shared" si="15"/>
        <v>15</v>
      </c>
      <c r="H299" s="43">
        <v>654</v>
      </c>
      <c r="I299" s="1" t="str">
        <f>VLOOKUP($H299,Download!$A$2:$AB$802,3)</f>
        <v xml:space="preserve">R&amp;D </v>
      </c>
      <c r="J299" s="1" t="str">
        <f>VLOOKUP($H299,Download!$A$2:$AB$802,9)</f>
        <v>Rami Sayag</v>
      </c>
      <c r="K299" s="1" t="str">
        <f>VLOOKUP($H299,Download!$A$1:$AB$701,16)</f>
        <v>Dani Golan</v>
      </c>
      <c r="L299" s="12"/>
      <c r="M299" s="36"/>
      <c r="P299" s="1"/>
      <c r="Q299" s="1"/>
    </row>
    <row r="300" spans="1:17" x14ac:dyDescent="0.2">
      <c r="A300" s="43"/>
      <c r="B300" s="43">
        <v>285</v>
      </c>
      <c r="C300" s="44">
        <f t="shared" si="14"/>
        <v>0.36053240740740977</v>
      </c>
      <c r="D300" s="45">
        <v>2.89351851851852E-4</v>
      </c>
      <c r="E300" s="45">
        <v>5.8333333333333327E-2</v>
      </c>
      <c r="F300" s="66">
        <f>Table134687243[[#This Row],[Start 
Time]]+Table134687243[[#This Row],[Ride           Time]]</f>
        <v>0.41886574074074312</v>
      </c>
      <c r="G300" s="68">
        <f t="shared" si="15"/>
        <v>15</v>
      </c>
      <c r="H300" s="43">
        <v>265</v>
      </c>
      <c r="I300" s="1" t="str">
        <f>VLOOKUP($H300,Download!$A$2:$AB$802,3)</f>
        <v>MTB Wittenberg</v>
      </c>
      <c r="J300" s="1" t="str">
        <f>VLOOKUP($H300,Download!$A$2:$AB$802,9)</f>
        <v>Bart Van Gorp</v>
      </c>
      <c r="K300" s="1" t="str">
        <f>VLOOKUP($H300,Download!$A$1:$AB$701,16)</f>
        <v>Steve Vanderveken</v>
      </c>
      <c r="L300" s="12"/>
      <c r="M300" s="36"/>
      <c r="P300" s="1"/>
      <c r="Q300" s="1"/>
    </row>
    <row r="301" spans="1:17" x14ac:dyDescent="0.2">
      <c r="A301" s="43"/>
      <c r="B301" s="43">
        <v>286</v>
      </c>
      <c r="C301" s="44">
        <f t="shared" si="14"/>
        <v>0.36082175925926163</v>
      </c>
      <c r="D301" s="45">
        <v>2.89351851851852E-4</v>
      </c>
      <c r="E301" s="45">
        <v>7.2916666666666671E-2</v>
      </c>
      <c r="F301" s="66">
        <f>Table134687243[[#This Row],[Start 
Time]]+Table134687243[[#This Row],[Ride           Time]]</f>
        <v>0.43373842592592832</v>
      </c>
      <c r="G301" s="68">
        <f t="shared" si="15"/>
        <v>15</v>
      </c>
      <c r="H301" s="43">
        <v>270</v>
      </c>
      <c r="I301" s="1" t="str">
        <f>VLOOKUP($H301,Download!$A$2:$AB$802,3)</f>
        <v>Os Mineirinhos</v>
      </c>
      <c r="J301" s="1" t="str">
        <f>VLOOKUP($H301,Download!$A$2:$AB$802,9)</f>
        <v>Robert Bauer Mendes Ribeiro</v>
      </c>
      <c r="K301" s="1" t="str">
        <f>VLOOKUP($H301,Download!$A$1:$AB$701,16)</f>
        <v>Marcelo Araujo</v>
      </c>
      <c r="L301" s="12"/>
      <c r="M301" s="36"/>
      <c r="P301" s="1"/>
      <c r="Q301" s="1"/>
    </row>
    <row r="302" spans="1:17" x14ac:dyDescent="0.2">
      <c r="A302" s="43"/>
      <c r="B302" s="43">
        <v>287</v>
      </c>
      <c r="C302" s="44">
        <f t="shared" si="14"/>
        <v>0.36111111111111349</v>
      </c>
      <c r="D302" s="45">
        <v>2.89351851851852E-4</v>
      </c>
      <c r="E302" s="45"/>
      <c r="F302" s="66">
        <f>Table134687243[[#This Row],[Start 
Time]]+Table134687243[[#This Row],[Ride           Time]]</f>
        <v>0.36111111111111349</v>
      </c>
      <c r="G302" s="68">
        <f t="shared" si="15"/>
        <v>15</v>
      </c>
      <c r="H302" s="43">
        <v>47</v>
      </c>
      <c r="I302" s="1" t="str">
        <f>VLOOKUP($H302,Download!$A$2:$AB$802,3)</f>
        <v>Fat Bob</v>
      </c>
      <c r="J302" s="1" t="str">
        <f>VLOOKUP($H302,Download!$A$2:$AB$802,9)</f>
        <v>John Gale</v>
      </c>
      <c r="K302" s="1" t="str">
        <f>VLOOKUP($H302,Download!$A$1:$AB$701,16)</f>
        <v>Chanan Weiss</v>
      </c>
      <c r="L302" s="12"/>
      <c r="M302" s="36"/>
      <c r="P302" s="1"/>
      <c r="Q302" s="1"/>
    </row>
    <row r="303" spans="1:17" x14ac:dyDescent="0.2">
      <c r="A303" s="43"/>
      <c r="B303" s="43">
        <v>288</v>
      </c>
      <c r="C303" s="44">
        <f t="shared" si="14"/>
        <v>0.36140046296296535</v>
      </c>
      <c r="D303" s="45">
        <v>2.89351851851852E-4</v>
      </c>
      <c r="E303" s="45"/>
      <c r="F303" s="66">
        <f>Table134687243[[#This Row],[Start 
Time]]+Table134687243[[#This Row],[Ride           Time]]</f>
        <v>0.36140046296296535</v>
      </c>
      <c r="G303" s="68">
        <f t="shared" si="15"/>
        <v>15</v>
      </c>
      <c r="H303" s="43">
        <v>108</v>
      </c>
      <c r="I303" s="1" t="str">
        <f>VLOOKUP($H303,Download!$A$2:$AB$802,3)</f>
        <v>Makomo</v>
      </c>
      <c r="J303" s="1" t="str">
        <f>VLOOKUP($H303,Download!$A$2:$AB$802,9)</f>
        <v>Erhardt Du Toit</v>
      </c>
      <c r="K303" s="1" t="str">
        <f>VLOOKUP($H303,Download!$A$1:$AB$701,16)</f>
        <v>Kosie Lourens</v>
      </c>
      <c r="L303" s="12"/>
      <c r="M303" s="36"/>
      <c r="P303" s="1"/>
      <c r="Q303" s="1"/>
    </row>
    <row r="304" spans="1:17" x14ac:dyDescent="0.2">
      <c r="A304" s="43"/>
      <c r="B304" s="43">
        <v>289</v>
      </c>
      <c r="C304" s="44">
        <f t="shared" si="14"/>
        <v>0.36168981481481721</v>
      </c>
      <c r="D304" s="45">
        <v>2.89351851851852E-4</v>
      </c>
      <c r="E304" s="45"/>
      <c r="F304" s="66">
        <f>Table134687243[[#This Row],[Start 
Time]]+Table134687243[[#This Row],[Ride           Time]]</f>
        <v>0.36168981481481721</v>
      </c>
      <c r="G304" s="68">
        <f t="shared" si="15"/>
        <v>15</v>
      </c>
      <c r="H304" s="43">
        <v>136</v>
      </c>
      <c r="I304" s="1" t="str">
        <f>VLOOKUP($H304,Download!$A$2:$AB$802,3)</f>
        <v>Danny &amp; the Beast</v>
      </c>
      <c r="J304" s="1" t="str">
        <f>VLOOKUP($H304,Download!$A$2:$AB$802,9)</f>
        <v>Danny Sabbagh</v>
      </c>
      <c r="K304" s="1" t="str">
        <f>VLOOKUP($H304,Download!$A$1:$AB$701,16)</f>
        <v>Alexander Bezuidenhout</v>
      </c>
      <c r="L304" s="12"/>
      <c r="M304" s="36"/>
      <c r="P304" s="1"/>
      <c r="Q304" s="1"/>
    </row>
    <row r="305" spans="1:17" x14ac:dyDescent="0.2">
      <c r="A305" s="43"/>
      <c r="B305" s="43">
        <v>290</v>
      </c>
      <c r="C305" s="44">
        <f t="shared" si="14"/>
        <v>0.36197916666666907</v>
      </c>
      <c r="D305" s="45">
        <v>2.89351851851852E-4</v>
      </c>
      <c r="E305" s="45"/>
      <c r="F305" s="66">
        <f>Table134687243[[#This Row],[Start 
Time]]+Table134687243[[#This Row],[Ride           Time]]</f>
        <v>0.36197916666666907</v>
      </c>
      <c r="G305" s="68">
        <f t="shared" si="15"/>
        <v>15</v>
      </c>
      <c r="H305" s="43">
        <v>157</v>
      </c>
      <c r="I305" s="1" t="str">
        <f>VLOOKUP($H305,Download!$A$2:$AB$802,3)</f>
        <v>Gutta Boyz II</v>
      </c>
      <c r="J305" s="1" t="str">
        <f>VLOOKUP($H305,Download!$A$2:$AB$802,9)</f>
        <v>Fredrik Norrby</v>
      </c>
      <c r="K305" s="1" t="str">
        <f>VLOOKUP($H305,Download!$A$1:$AB$701,16)</f>
        <v>Kim Øverland</v>
      </c>
      <c r="L305" s="12"/>
      <c r="M305" s="36"/>
      <c r="P305" s="1"/>
      <c r="Q305" s="1"/>
    </row>
    <row r="306" spans="1:17" x14ac:dyDescent="0.2">
      <c r="A306" s="43"/>
      <c r="B306" s="43">
        <v>291</v>
      </c>
      <c r="C306" s="44">
        <f t="shared" si="14"/>
        <v>0.36226851851852093</v>
      </c>
      <c r="D306" s="45">
        <v>2.89351851851852E-4</v>
      </c>
      <c r="E306" s="45"/>
      <c r="F306" s="66">
        <f>Table134687243[[#This Row],[Start 
Time]]+Table134687243[[#This Row],[Ride           Time]]</f>
        <v>0.36226851851852093</v>
      </c>
      <c r="G306" s="68">
        <f t="shared" si="15"/>
        <v>15</v>
      </c>
      <c r="H306" s="43">
        <v>159</v>
      </c>
      <c r="I306" s="1" t="str">
        <f>VLOOKUP($H306,Download!$A$2:$AB$802,3)</f>
        <v xml:space="preserve">Essential Cleaning </v>
      </c>
      <c r="J306" s="1" t="str">
        <f>VLOOKUP($H306,Download!$A$2:$AB$802,9)</f>
        <v>Claude Tyers</v>
      </c>
      <c r="K306" s="1" t="str">
        <f>VLOOKUP($H306,Download!$A$1:$AB$701,16)</f>
        <v>Karel Keyser</v>
      </c>
      <c r="L306" s="12"/>
      <c r="M306" s="36"/>
      <c r="P306" s="1"/>
      <c r="Q306" s="1"/>
    </row>
    <row r="307" spans="1:17" x14ac:dyDescent="0.2">
      <c r="A307" s="43"/>
      <c r="B307" s="43">
        <v>292</v>
      </c>
      <c r="C307" s="44">
        <f t="shared" si="14"/>
        <v>0.36255787037037279</v>
      </c>
      <c r="D307" s="45">
        <v>2.89351851851852E-4</v>
      </c>
      <c r="E307" s="45"/>
      <c r="F307" s="66">
        <f>Table134687243[[#This Row],[Start 
Time]]+Table134687243[[#This Row],[Ride           Time]]</f>
        <v>0.36255787037037279</v>
      </c>
      <c r="G307" s="68">
        <f t="shared" si="15"/>
        <v>15</v>
      </c>
      <c r="H307" s="43">
        <v>168</v>
      </c>
      <c r="I307" s="1" t="str">
        <f>VLOOKUP($H307,Download!$A$2:$AB$802,3)</f>
        <v>Taylor Blinds Ballies</v>
      </c>
      <c r="J307" s="1" t="str">
        <f>VLOOKUP($H307,Download!$A$2:$AB$802,9)</f>
        <v>Lyle Nesbitt</v>
      </c>
      <c r="K307" s="1" t="str">
        <f>VLOOKUP($H307,Download!$A$1:$AB$701,16)</f>
        <v>Henry Angove</v>
      </c>
      <c r="L307" s="12"/>
      <c r="M307" s="36"/>
      <c r="P307" s="1"/>
      <c r="Q307" s="1"/>
    </row>
    <row r="308" spans="1:17" x14ac:dyDescent="0.2">
      <c r="A308" s="43"/>
      <c r="B308" s="43">
        <v>293</v>
      </c>
      <c r="C308" s="44">
        <f t="shared" si="14"/>
        <v>0.36284722222222465</v>
      </c>
      <c r="D308" s="45">
        <v>2.89351851851852E-4</v>
      </c>
      <c r="E308" s="45"/>
      <c r="F308" s="66">
        <f>Table134687243[[#This Row],[Start 
Time]]+Table134687243[[#This Row],[Ride           Time]]</f>
        <v>0.36284722222222465</v>
      </c>
      <c r="G308" s="68">
        <f t="shared" si="15"/>
        <v>15</v>
      </c>
      <c r="H308" s="43">
        <v>173</v>
      </c>
      <c r="I308" s="1" t="str">
        <f>VLOOKUP($H308,Download!$A$2:$AB$802,3)</f>
        <v>SYA Motor.</v>
      </c>
      <c r="J308" s="1" t="str">
        <f>VLOOKUP($H308,Download!$A$2:$AB$802,9)</f>
        <v>Miguel Morcillo</v>
      </c>
      <c r="K308" s="1" t="str">
        <f>VLOOKUP($H308,Download!$A$1:$AB$701,16)</f>
        <v>Ricardo Requeni Guillem</v>
      </c>
      <c r="L308" s="12"/>
      <c r="M308" s="36"/>
      <c r="P308" s="1"/>
      <c r="Q308" s="1"/>
    </row>
    <row r="309" spans="1:17" x14ac:dyDescent="0.2">
      <c r="A309" s="43"/>
      <c r="B309" s="43">
        <v>294</v>
      </c>
      <c r="C309" s="44">
        <f t="shared" si="14"/>
        <v>0.36313657407407651</v>
      </c>
      <c r="D309" s="45">
        <v>2.89351851851852E-4</v>
      </c>
      <c r="E309" s="45"/>
      <c r="F309" s="66">
        <f>Table134687243[[#This Row],[Start 
Time]]+Table134687243[[#This Row],[Ride           Time]]</f>
        <v>0.36313657407407651</v>
      </c>
      <c r="G309" s="68">
        <f t="shared" si="15"/>
        <v>15</v>
      </c>
      <c r="H309" s="43">
        <v>175</v>
      </c>
      <c r="I309" s="1" t="str">
        <f>VLOOKUP($H309,Download!$A$2:$AB$802,3)</f>
        <v>Megatech -Delispices</v>
      </c>
      <c r="J309" s="1" t="str">
        <f>VLOOKUP($H309,Download!$A$2:$AB$802,9)</f>
        <v>Morne Nell</v>
      </c>
      <c r="K309" s="1" t="str">
        <f>VLOOKUP($H309,Download!$A$1:$AB$701,16)</f>
        <v>Martin Cilliers</v>
      </c>
      <c r="L309" s="12"/>
      <c r="M309" s="36"/>
      <c r="P309" s="1"/>
      <c r="Q309" s="1"/>
    </row>
    <row r="310" spans="1:17" x14ac:dyDescent="0.2">
      <c r="A310" s="43"/>
      <c r="B310" s="43">
        <v>295</v>
      </c>
      <c r="C310" s="44">
        <f t="shared" si="14"/>
        <v>0.36342592592592837</v>
      </c>
      <c r="D310" s="45">
        <v>2.89351851851852E-4</v>
      </c>
      <c r="E310" s="45"/>
      <c r="F310" s="66">
        <f>Table134687243[[#This Row],[Start 
Time]]+Table134687243[[#This Row],[Ride           Time]]</f>
        <v>0.36342592592592837</v>
      </c>
      <c r="G310" s="68">
        <f t="shared" si="15"/>
        <v>15</v>
      </c>
      <c r="H310" s="43">
        <v>176</v>
      </c>
      <c r="I310" s="1" t="str">
        <f>VLOOKUP($H310,Download!$A$2:$AB$802,3)</f>
        <v xml:space="preserve">Men's Foundation </v>
      </c>
      <c r="J310" s="1" t="str">
        <f>VLOOKUP($H310,Download!$A$2:$AB$802,9)</f>
        <v>Dirk Kotze</v>
      </c>
      <c r="K310" s="1" t="str">
        <f>VLOOKUP($H310,Download!$A$1:$AB$701,16)</f>
        <v xml:space="preserve"> </v>
      </c>
      <c r="L310" s="12"/>
      <c r="M310" s="36"/>
      <c r="P310" s="1"/>
      <c r="Q310" s="1"/>
    </row>
    <row r="311" spans="1:17" x14ac:dyDescent="0.2">
      <c r="A311" s="43"/>
      <c r="B311" s="43">
        <v>296</v>
      </c>
      <c r="C311" s="44">
        <f t="shared" si="14"/>
        <v>0.36371527777778023</v>
      </c>
      <c r="D311" s="45">
        <v>2.89351851851852E-4</v>
      </c>
      <c r="E311" s="45"/>
      <c r="F311" s="66">
        <f>Table134687243[[#This Row],[Start 
Time]]+Table134687243[[#This Row],[Ride           Time]]</f>
        <v>0.36371527777778023</v>
      </c>
      <c r="G311" s="68">
        <f t="shared" si="15"/>
        <v>15</v>
      </c>
      <c r="H311" s="43">
        <v>179</v>
      </c>
      <c r="I311" s="1" t="str">
        <f>VLOOKUP($H311,Download!$A$2:$AB$802,3)</f>
        <v>NOMAD EXPERIENCE</v>
      </c>
      <c r="J311" s="1" t="str">
        <f>VLOOKUP($H311,Download!$A$2:$AB$802,9)</f>
        <v>Marc Sabate Rius</v>
      </c>
      <c r="K311" s="1" t="str">
        <f>VLOOKUP($H311,Download!$A$1:$AB$701,16)</f>
        <v xml:space="preserve"> </v>
      </c>
      <c r="L311" s="12"/>
      <c r="M311" s="36"/>
      <c r="P311" s="1"/>
      <c r="Q311" s="1"/>
    </row>
    <row r="312" spans="1:17" x14ac:dyDescent="0.2">
      <c r="A312" s="43"/>
      <c r="B312" s="43">
        <v>297</v>
      </c>
      <c r="C312" s="44">
        <f t="shared" si="14"/>
        <v>0.36400462962963209</v>
      </c>
      <c r="D312" s="45">
        <v>2.89351851851852E-4</v>
      </c>
      <c r="E312" s="45"/>
      <c r="F312" s="66">
        <f>Table134687243[[#This Row],[Start 
Time]]+Table134687243[[#This Row],[Ride           Time]]</f>
        <v>0.36400462962963209</v>
      </c>
      <c r="G312" s="68">
        <f t="shared" si="15"/>
        <v>15</v>
      </c>
      <c r="H312" s="43">
        <v>186</v>
      </c>
      <c r="I312" s="1" t="str">
        <f>VLOOKUP($H312,Download!$A$2:$AB$802,3)</f>
        <v xml:space="preserve">Show No Weakness </v>
      </c>
      <c r="J312" s="1" t="str">
        <f>VLOOKUP($H312,Download!$A$2:$AB$802,9)</f>
        <v>Nicholas Mingay</v>
      </c>
      <c r="K312" s="1" t="str">
        <f>VLOOKUP($H312,Download!$A$1:$AB$701,16)</f>
        <v>James Little</v>
      </c>
      <c r="L312" s="12"/>
      <c r="M312" s="36"/>
      <c r="P312" s="1"/>
      <c r="Q312" s="1"/>
    </row>
    <row r="313" spans="1:17" x14ac:dyDescent="0.2">
      <c r="A313" s="43"/>
      <c r="B313" s="43">
        <v>298</v>
      </c>
      <c r="C313" s="44">
        <f t="shared" si="14"/>
        <v>0.36429398148148395</v>
      </c>
      <c r="D313" s="45">
        <v>2.89351851851852E-4</v>
      </c>
      <c r="E313" s="45"/>
      <c r="F313" s="66">
        <f>Table134687243[[#This Row],[Start 
Time]]+Table134687243[[#This Row],[Ride           Time]]</f>
        <v>0.36429398148148395</v>
      </c>
      <c r="G313" s="68">
        <f t="shared" si="15"/>
        <v>15</v>
      </c>
      <c r="H313" s="43">
        <v>379</v>
      </c>
      <c r="I313" s="1" t="str">
        <f>VLOOKUP($H313,Download!$A$2:$AB$802,3)</f>
        <v>Aspen Pro Cycling</v>
      </c>
      <c r="J313" s="1" t="str">
        <f>VLOOKUP($H313,Download!$A$2:$AB$802,9)</f>
        <v>Wade Davis</v>
      </c>
      <c r="K313" s="1" t="str">
        <f>VLOOKUP($H313,Download!$A$1:$AB$701,16)</f>
        <v>Dean Hill</v>
      </c>
      <c r="L313" s="12"/>
      <c r="M313" s="36"/>
      <c r="P313" s="1"/>
      <c r="Q313" s="1"/>
    </row>
    <row r="314" spans="1:17" x14ac:dyDescent="0.2">
      <c r="A314" s="43"/>
      <c r="B314" s="43">
        <v>299</v>
      </c>
      <c r="C314" s="44">
        <f t="shared" si="14"/>
        <v>0.36458333333333581</v>
      </c>
      <c r="D314" s="45">
        <v>2.89351851851852E-4</v>
      </c>
      <c r="E314" s="45"/>
      <c r="F314" s="66">
        <f>Table134687243[[#This Row],[Start 
Time]]+Table134687243[[#This Row],[Ride           Time]]</f>
        <v>0.36458333333333581</v>
      </c>
      <c r="G314" s="68">
        <f t="shared" si="15"/>
        <v>15</v>
      </c>
      <c r="H314" s="43">
        <v>218</v>
      </c>
      <c r="I314" s="1" t="str">
        <f>VLOOKUP($H314,Download!$A$2:$AB$802,3)</f>
        <v>Teenek Racing</v>
      </c>
      <c r="J314" s="1" t="str">
        <f>VLOOKUP($H314,Download!$A$2:$AB$802,9)</f>
        <v>Fritjof Pameijer</v>
      </c>
      <c r="K314" s="1" t="str">
        <f>VLOOKUP($H314,Download!$A$1:$AB$701,16)</f>
        <v xml:space="preserve"> </v>
      </c>
      <c r="L314" s="12"/>
      <c r="M314" s="36"/>
      <c r="P314" s="1"/>
      <c r="Q314" s="1"/>
    </row>
    <row r="315" spans="1:17" x14ac:dyDescent="0.2">
      <c r="A315" s="43"/>
      <c r="B315" s="43">
        <v>300</v>
      </c>
      <c r="C315" s="44">
        <f t="shared" si="14"/>
        <v>0.36487268518518767</v>
      </c>
      <c r="D315" s="47">
        <v>5.7870370370370378E-4</v>
      </c>
      <c r="E315" s="45"/>
      <c r="F315" s="66">
        <f>Table134687243[[#This Row],[Start 
Time]]+Table134687243[[#This Row],[Ride           Time]]</f>
        <v>0.36487268518518767</v>
      </c>
      <c r="G315" s="68">
        <f t="shared" si="15"/>
        <v>15</v>
      </c>
      <c r="H315" s="43">
        <v>245</v>
      </c>
      <c r="I315" s="1" t="str">
        <f>VLOOKUP($H315,Download!$A$2:$AB$802,3)</f>
        <v>4 fun</v>
      </c>
      <c r="J315" s="1" t="str">
        <f>VLOOKUP($H315,Download!$A$2:$AB$802,9)</f>
        <v>Julian Zetler</v>
      </c>
      <c r="K315" s="1" t="str">
        <f>VLOOKUP($H315,Download!$A$1:$AB$701,16)</f>
        <v>Lionel Pamensky</v>
      </c>
      <c r="L315" s="12"/>
      <c r="M315" s="36"/>
      <c r="P315" s="1"/>
      <c r="Q315" s="1"/>
    </row>
    <row r="316" spans="1:17" x14ac:dyDescent="0.2">
      <c r="A316" s="43"/>
      <c r="B316" s="43">
        <v>301</v>
      </c>
      <c r="C316" s="44">
        <f t="shared" si="14"/>
        <v>0.36545138888889139</v>
      </c>
      <c r="D316" s="45">
        <v>2.89351851851852E-4</v>
      </c>
      <c r="E316" s="45"/>
      <c r="F316" s="66">
        <f>Table134687243[[#This Row],[Start 
Time]]+Table134687243[[#This Row],[Ride           Time]]</f>
        <v>0.36545138888889139</v>
      </c>
      <c r="G316" s="68">
        <f t="shared" si="15"/>
        <v>15</v>
      </c>
      <c r="H316" s="43">
        <v>385</v>
      </c>
      <c r="I316" s="1" t="str">
        <f>VLOOKUP($H316,Download!$A$2:$AB$802,3)</f>
        <v>ATLAS STEEL</v>
      </c>
      <c r="J316" s="1" t="str">
        <f>VLOOKUP($H316,Download!$A$2:$AB$802,9)</f>
        <v>Thys-koch Burden</v>
      </c>
      <c r="K316" s="1" t="str">
        <f>VLOOKUP($H316,Download!$A$1:$AB$701,16)</f>
        <v>Henko Burden</v>
      </c>
      <c r="L316" s="12"/>
      <c r="M316" s="36"/>
      <c r="P316" s="1"/>
      <c r="Q316" s="1"/>
    </row>
    <row r="317" spans="1:17" x14ac:dyDescent="0.2">
      <c r="A317" s="43"/>
      <c r="B317" s="43">
        <v>302</v>
      </c>
      <c r="C317" s="44">
        <f t="shared" si="14"/>
        <v>0.36574074074074325</v>
      </c>
      <c r="D317" s="45">
        <v>2.89351851851852E-4</v>
      </c>
      <c r="E317" s="45"/>
      <c r="F317" s="66">
        <f>Table134687243[[#This Row],[Start 
Time]]+Table134687243[[#This Row],[Ride           Time]]</f>
        <v>0.36574074074074325</v>
      </c>
      <c r="G317" s="68">
        <f t="shared" si="15"/>
        <v>15</v>
      </c>
      <c r="H317" s="43">
        <v>416</v>
      </c>
      <c r="I317" s="1" t="str">
        <f>VLOOKUP($H317,Download!$A$2:$AB$802,3)</f>
        <v>Cycle Republica</v>
      </c>
      <c r="J317" s="1" t="str">
        <f>VLOOKUP($H317,Download!$A$2:$AB$802,9)</f>
        <v>John Duggan</v>
      </c>
      <c r="K317" s="1" t="str">
        <f>VLOOKUP($H317,Download!$A$1:$AB$701,16)</f>
        <v>Nicholas Martin</v>
      </c>
      <c r="L317" s="12"/>
      <c r="M317" s="36"/>
      <c r="P317" s="1"/>
      <c r="Q317" s="1"/>
    </row>
    <row r="318" spans="1:17" x14ac:dyDescent="0.2">
      <c r="A318" s="43"/>
      <c r="B318" s="43">
        <v>303</v>
      </c>
      <c r="C318" s="44">
        <f t="shared" si="14"/>
        <v>0.36603009259259511</v>
      </c>
      <c r="D318" s="45">
        <v>2.89351851851852E-4</v>
      </c>
      <c r="E318" s="45"/>
      <c r="F318" s="66">
        <f>Table134687243[[#This Row],[Start 
Time]]+Table134687243[[#This Row],[Ride           Time]]</f>
        <v>0.36603009259259511</v>
      </c>
      <c r="G318" s="68">
        <f t="shared" si="15"/>
        <v>15</v>
      </c>
      <c r="H318" s="43">
        <v>302</v>
      </c>
      <c r="I318" s="1" t="str">
        <f>VLOOKUP($H318,Download!$A$2:$AB$802,3)</f>
        <v>Adam Brooke</v>
      </c>
      <c r="J318" s="1" t="str">
        <f>VLOOKUP($H318,Download!$A$2:$AB$802,9)</f>
        <v>OG Molefe</v>
      </c>
      <c r="K318" s="1" t="str">
        <f>VLOOKUP($H318,Download!$A$1:$AB$701,16)</f>
        <v>Thabo Mamatshele</v>
      </c>
      <c r="L318" s="12"/>
      <c r="M318" s="36"/>
      <c r="P318" s="1"/>
      <c r="Q318" s="1"/>
    </row>
    <row r="319" spans="1:17" x14ac:dyDescent="0.2">
      <c r="A319" s="43"/>
      <c r="B319" s="43">
        <v>304</v>
      </c>
      <c r="C319" s="44">
        <f t="shared" si="14"/>
        <v>0.36631944444444697</v>
      </c>
      <c r="D319" s="45">
        <v>2.89351851851852E-4</v>
      </c>
      <c r="E319" s="45"/>
      <c r="F319" s="66">
        <f>Table134687243[[#This Row],[Start 
Time]]+Table134687243[[#This Row],[Ride           Time]]</f>
        <v>0.36631944444444697</v>
      </c>
      <c r="G319" s="68">
        <f t="shared" si="15"/>
        <v>15</v>
      </c>
      <c r="H319" s="43">
        <v>314</v>
      </c>
      <c r="I319" s="1" t="str">
        <f>VLOOKUP($H319,Download!$A$2:$AB$802,3)</f>
        <v>Crazy Cousins</v>
      </c>
      <c r="J319" s="1" t="str">
        <f>VLOOKUP($H319,Download!$A$2:$AB$802,9)</f>
        <v>Nik Kershaw</v>
      </c>
      <c r="K319" s="1" t="str">
        <f>VLOOKUP($H319,Download!$A$1:$AB$701,16)</f>
        <v>Carl Husselmann</v>
      </c>
      <c r="L319" s="12"/>
      <c r="M319" s="36"/>
      <c r="P319" s="1"/>
      <c r="Q319" s="1"/>
    </row>
    <row r="320" spans="1:17" x14ac:dyDescent="0.2">
      <c r="A320" s="43"/>
      <c r="B320" s="43">
        <v>305</v>
      </c>
      <c r="C320" s="44">
        <f t="shared" si="14"/>
        <v>0.36660879629629883</v>
      </c>
      <c r="D320" s="45">
        <v>2.89351851851852E-4</v>
      </c>
      <c r="E320" s="45"/>
      <c r="F320" s="66">
        <f>Table134687243[[#This Row],[Start 
Time]]+Table134687243[[#This Row],[Ride           Time]]</f>
        <v>0.36660879629629883</v>
      </c>
      <c r="G320" s="68">
        <f t="shared" si="15"/>
        <v>15</v>
      </c>
      <c r="H320" s="43">
        <v>323</v>
      </c>
      <c r="I320" s="1" t="str">
        <f>VLOOKUP($H320,Download!$A$2:$AB$802,3)</f>
        <v>Henred Fruehauf</v>
      </c>
      <c r="J320" s="1" t="str">
        <f>VLOOKUP($H320,Download!$A$2:$AB$802,9)</f>
        <v>Floris Botha</v>
      </c>
      <c r="K320" s="1" t="str">
        <f>VLOOKUP($H320,Download!$A$1:$AB$701,16)</f>
        <v>Stefan Olivier</v>
      </c>
      <c r="L320" s="12"/>
      <c r="M320" s="36"/>
      <c r="P320" s="1"/>
      <c r="Q320" s="1"/>
    </row>
    <row r="321" spans="1:17" x14ac:dyDescent="0.2">
      <c r="A321" s="43"/>
      <c r="B321" s="43">
        <v>306</v>
      </c>
      <c r="C321" s="44">
        <f t="shared" si="14"/>
        <v>0.36689814814815069</v>
      </c>
      <c r="D321" s="45">
        <v>2.89351851851852E-4</v>
      </c>
      <c r="E321" s="45"/>
      <c r="F321" s="66">
        <f>Table134687243[[#This Row],[Start 
Time]]+Table134687243[[#This Row],[Ride           Time]]</f>
        <v>0.36689814814815069</v>
      </c>
      <c r="G321" s="68">
        <f t="shared" si="15"/>
        <v>15</v>
      </c>
      <c r="H321" s="43">
        <v>335</v>
      </c>
      <c r="I321" s="1" t="str">
        <f>VLOOKUP($H321,Download!$A$2:$AB$802,3)</f>
        <v>Compound Cubed</v>
      </c>
      <c r="J321" s="1" t="str">
        <f>VLOOKUP($H321,Download!$A$2:$AB$802,9)</f>
        <v>Piet Viljoen</v>
      </c>
      <c r="K321" s="1" t="str">
        <f>VLOOKUP($H321,Download!$A$1:$AB$701,16)</f>
        <v>Oscar Foulkes</v>
      </c>
      <c r="L321" s="12"/>
      <c r="M321" s="36"/>
      <c r="P321" s="1"/>
      <c r="Q321" s="1"/>
    </row>
    <row r="322" spans="1:17" x14ac:dyDescent="0.2">
      <c r="A322" s="43"/>
      <c r="B322" s="43">
        <v>307</v>
      </c>
      <c r="C322" s="44">
        <f t="shared" si="14"/>
        <v>0.36718750000000255</v>
      </c>
      <c r="D322" s="45">
        <v>2.89351851851852E-4</v>
      </c>
      <c r="E322" s="45"/>
      <c r="F322" s="66">
        <f>Table134687243[[#This Row],[Start 
Time]]+Table134687243[[#This Row],[Ride           Time]]</f>
        <v>0.36718750000000255</v>
      </c>
      <c r="G322" s="68">
        <f t="shared" si="15"/>
        <v>15</v>
      </c>
      <c r="H322" s="43">
        <v>347</v>
      </c>
      <c r="I322" s="1" t="str">
        <f>VLOOKUP($H322,Download!$A$2:$AB$802,3)</f>
        <v>Savage and The Chest</v>
      </c>
      <c r="J322" s="1" t="str">
        <f>VLOOKUP($H322,Download!$A$2:$AB$802,9)</f>
        <v>Rudi De Bruyn</v>
      </c>
      <c r="K322" s="1" t="str">
        <f>VLOOKUP($H322,Download!$A$1:$AB$701,16)</f>
        <v>Gareth Warburton</v>
      </c>
      <c r="L322" s="12"/>
      <c r="M322" s="36"/>
      <c r="P322" s="1"/>
      <c r="Q322" s="1"/>
    </row>
    <row r="323" spans="1:17" x14ac:dyDescent="0.2">
      <c r="A323" s="43"/>
      <c r="B323" s="43">
        <v>308</v>
      </c>
      <c r="C323" s="44">
        <f t="shared" si="14"/>
        <v>0.36747685185185441</v>
      </c>
      <c r="D323" s="45">
        <v>2.89351851851852E-4</v>
      </c>
      <c r="E323" s="45">
        <v>4.3750000000000004E-2</v>
      </c>
      <c r="F323" s="66">
        <f>Table134687243[[#This Row],[Start 
Time]]+Table134687243[[#This Row],[Ride           Time]]</f>
        <v>0.41122685185185442</v>
      </c>
      <c r="G323" s="68">
        <f t="shared" si="15"/>
        <v>15</v>
      </c>
      <c r="H323" s="43">
        <v>300</v>
      </c>
      <c r="I323" s="1" t="str">
        <f>VLOOKUP($H323,Download!$A$2:$AB$802,3)</f>
        <v>ABSA LumoHawks</v>
      </c>
      <c r="J323" s="1" t="str">
        <f>VLOOKUP($H323,Download!$A$2:$AB$802,9)</f>
        <v>Joel Stransky</v>
      </c>
      <c r="K323" s="1" t="str">
        <f>VLOOKUP($H323,Download!$A$1:$AB$701,16)</f>
        <v>Darren Gallias</v>
      </c>
      <c r="L323" s="12"/>
      <c r="M323" s="36"/>
      <c r="P323" s="1"/>
      <c r="Q323" s="1"/>
    </row>
    <row r="324" spans="1:17" x14ac:dyDescent="0.2">
      <c r="A324" s="43"/>
      <c r="B324" s="43">
        <v>309</v>
      </c>
      <c r="C324" s="44">
        <f t="shared" si="14"/>
        <v>0.36776620370370627</v>
      </c>
      <c r="D324" s="45">
        <v>2.89351851851852E-4</v>
      </c>
      <c r="E324" s="45"/>
      <c r="F324" s="66">
        <f>Table134687243[[#This Row],[Start 
Time]]+Table134687243[[#This Row],[Ride           Time]]</f>
        <v>0.36776620370370627</v>
      </c>
      <c r="G324" s="68">
        <f t="shared" si="15"/>
        <v>15</v>
      </c>
      <c r="H324" s="43">
        <v>348</v>
      </c>
      <c r="I324" s="1" t="str">
        <f>VLOOKUP($H324,Download!$A$2:$AB$802,3)</f>
        <v>SavoHof</v>
      </c>
      <c r="J324" s="1" t="str">
        <f>VLOOKUP($H324,Download!$A$2:$AB$802,9)</f>
        <v>Chris Hofmeyr</v>
      </c>
      <c r="K324" s="1" t="str">
        <f>VLOOKUP($H324,Download!$A$1:$AB$701,16)</f>
        <v>Simon Davies</v>
      </c>
      <c r="L324" s="12"/>
      <c r="M324" s="36"/>
      <c r="P324" s="1"/>
      <c r="Q324" s="1"/>
    </row>
    <row r="325" spans="1:17" x14ac:dyDescent="0.2">
      <c r="A325" s="43"/>
      <c r="B325" s="43">
        <v>310</v>
      </c>
      <c r="C325" s="44">
        <f t="shared" si="14"/>
        <v>0.36805555555555813</v>
      </c>
      <c r="D325" s="45">
        <v>2.89351851851852E-4</v>
      </c>
      <c r="E325" s="45"/>
      <c r="F325" s="66">
        <f>Table134687243[[#This Row],[Start 
Time]]+Table134687243[[#This Row],[Ride           Time]]</f>
        <v>0.36805555555555813</v>
      </c>
      <c r="G325" s="68">
        <f t="shared" si="15"/>
        <v>15</v>
      </c>
      <c r="H325" s="43">
        <v>349</v>
      </c>
      <c r="I325" s="1" t="str">
        <f>VLOOKUP($H325,Download!$A$2:$AB$802,3)</f>
        <v>Shingang</v>
      </c>
      <c r="J325" s="1" t="str">
        <f>VLOOKUP($H325,Download!$A$2:$AB$802,9)</f>
        <v>Shingirai Jiri</v>
      </c>
      <c r="K325" s="1" t="str">
        <f>VLOOKUP($H325,Download!$A$1:$AB$701,16)</f>
        <v>Lebogang Mafoko</v>
      </c>
      <c r="L325" s="12"/>
      <c r="M325" s="36"/>
      <c r="P325" s="1"/>
      <c r="Q325" s="1"/>
    </row>
    <row r="326" spans="1:17" x14ac:dyDescent="0.2">
      <c r="A326" s="43"/>
      <c r="B326" s="43">
        <v>311</v>
      </c>
      <c r="C326" s="44">
        <f t="shared" si="14"/>
        <v>0.36834490740740999</v>
      </c>
      <c r="D326" s="45">
        <v>2.89351851851852E-4</v>
      </c>
      <c r="E326" s="45"/>
      <c r="F326" s="66">
        <f>Table134687243[[#This Row],[Start 
Time]]+Table134687243[[#This Row],[Ride           Time]]</f>
        <v>0.36834490740740999</v>
      </c>
      <c r="G326" s="68">
        <f t="shared" si="15"/>
        <v>15</v>
      </c>
      <c r="H326" s="43">
        <v>427</v>
      </c>
      <c r="I326" s="1" t="str">
        <f>VLOOKUP($H326,Download!$A$2:$AB$802,3)</f>
        <v>Wonderful Suffering Two</v>
      </c>
      <c r="J326" s="1" t="str">
        <f>VLOOKUP($H326,Download!$A$2:$AB$802,9)</f>
        <v>Matthew Turk</v>
      </c>
      <c r="K326" s="1" t="str">
        <f>VLOOKUP($H326,Download!$A$1:$AB$701,16)</f>
        <v>Charlie Gilmore</v>
      </c>
      <c r="L326" s="12"/>
      <c r="M326" s="36"/>
      <c r="P326" s="1"/>
      <c r="Q326" s="1"/>
    </row>
    <row r="327" spans="1:17" x14ac:dyDescent="0.2">
      <c r="A327" s="43"/>
      <c r="B327" s="43">
        <v>312</v>
      </c>
      <c r="C327" s="44">
        <f t="shared" si="14"/>
        <v>0.36863425925926185</v>
      </c>
      <c r="D327" s="45">
        <v>2.89351851851852E-4</v>
      </c>
      <c r="E327" s="45"/>
      <c r="F327" s="66">
        <f>Table134687243[[#This Row],[Start 
Time]]+Table134687243[[#This Row],[Ride           Time]]</f>
        <v>0.36863425925926185</v>
      </c>
      <c r="G327" s="68">
        <f t="shared" si="15"/>
        <v>15</v>
      </c>
      <c r="H327" s="43">
        <v>435</v>
      </c>
      <c r="I327" s="1" t="str">
        <f>VLOOKUP($H327,Download!$A$2:$AB$802,3)</f>
        <v>Peaceforce</v>
      </c>
      <c r="J327" s="1" t="str">
        <f>VLOOKUP($H327,Download!$A$2:$AB$802,9)</f>
        <v>Willem Groenewald</v>
      </c>
      <c r="K327" s="1" t="str">
        <f>VLOOKUP($H327,Download!$A$1:$AB$701,16)</f>
        <v>Thana Groenewald</v>
      </c>
      <c r="L327" s="12"/>
      <c r="M327" s="36"/>
      <c r="P327" s="1"/>
      <c r="Q327" s="1"/>
    </row>
    <row r="328" spans="1:17" x14ac:dyDescent="0.2">
      <c r="A328" s="43"/>
      <c r="B328" s="43">
        <v>313</v>
      </c>
      <c r="C328" s="44">
        <f t="shared" si="14"/>
        <v>0.36892361111111371</v>
      </c>
      <c r="D328" s="45">
        <v>2.89351851851852E-4</v>
      </c>
      <c r="E328" s="45"/>
      <c r="F328" s="66">
        <f>Table134687243[[#This Row],[Start 
Time]]+Table134687243[[#This Row],[Ride           Time]]</f>
        <v>0.36892361111111371</v>
      </c>
      <c r="G328" s="68">
        <f t="shared" si="15"/>
        <v>15</v>
      </c>
      <c r="H328" s="43">
        <v>496</v>
      </c>
      <c r="I328" s="1" t="str">
        <f>VLOOKUP($H328,Download!$A$2:$AB$802,3)</f>
        <v>Kubanda</v>
      </c>
      <c r="J328" s="1" t="str">
        <f>VLOOKUP($H328,Download!$A$2:$AB$802,9)</f>
        <v>Johan-Hugo Reinke</v>
      </c>
      <c r="K328" s="1" t="str">
        <f>VLOOKUP($H328,Download!$A$1:$AB$701,16)</f>
        <v>Mark Davies</v>
      </c>
      <c r="L328" s="12"/>
      <c r="M328" s="36"/>
      <c r="P328" s="1"/>
      <c r="Q328" s="1"/>
    </row>
    <row r="329" spans="1:17" x14ac:dyDescent="0.2">
      <c r="A329" s="43"/>
      <c r="B329" s="43">
        <v>314</v>
      </c>
      <c r="C329" s="44">
        <f t="shared" si="14"/>
        <v>0.36921296296296557</v>
      </c>
      <c r="D329" s="45">
        <v>2.89351851851852E-4</v>
      </c>
      <c r="E329" s="45"/>
      <c r="F329" s="66">
        <f>Table134687243[[#This Row],[Start 
Time]]+Table134687243[[#This Row],[Ride           Time]]</f>
        <v>0.36921296296296557</v>
      </c>
      <c r="G329" s="68">
        <f t="shared" si="15"/>
        <v>15</v>
      </c>
      <c r="H329" s="43">
        <v>498</v>
      </c>
      <c r="I329" s="1" t="str">
        <f>VLOOKUP($H329,Download!$A$2:$AB$802,3)</f>
        <v xml:space="preserve">SPE racing </v>
      </c>
      <c r="J329" s="1" t="str">
        <f>VLOOKUP($H329,Download!$A$2:$AB$802,9)</f>
        <v>Stephan Reyneke</v>
      </c>
      <c r="K329" s="1" t="str">
        <f>VLOOKUP($H329,Download!$A$1:$AB$701,16)</f>
        <v>Andre Du Plessis</v>
      </c>
      <c r="L329" s="12"/>
      <c r="M329" s="36"/>
      <c r="P329" s="1"/>
      <c r="Q329" s="1"/>
    </row>
    <row r="330" spans="1:17" x14ac:dyDescent="0.2">
      <c r="A330" s="43"/>
      <c r="B330" s="43">
        <v>315</v>
      </c>
      <c r="C330" s="44">
        <f t="shared" si="14"/>
        <v>0.36950231481481743</v>
      </c>
      <c r="D330" s="45">
        <v>2.89351851851852E-4</v>
      </c>
      <c r="E330" s="45"/>
      <c r="F330" s="66">
        <f>Table134687243[[#This Row],[Start 
Time]]+Table134687243[[#This Row],[Ride           Time]]</f>
        <v>0.36950231481481743</v>
      </c>
      <c r="G330" s="68">
        <f t="shared" ref="G330:G344" si="16">$O$4</f>
        <v>15</v>
      </c>
      <c r="H330" s="43">
        <v>499</v>
      </c>
      <c r="I330" s="1" t="str">
        <f>VLOOKUP($H330,Download!$A$2:$AB$802,3)</f>
        <v>Thirsty Souls Brewing</v>
      </c>
      <c r="J330" s="1" t="str">
        <f>VLOOKUP($H330,Download!$A$2:$AB$802,9)</f>
        <v>Jan Kriska</v>
      </c>
      <c r="K330" s="1" t="str">
        <f>VLOOKUP($H330,Download!$A$1:$AB$701,16)</f>
        <v>Patrik Rung</v>
      </c>
      <c r="L330" s="12"/>
      <c r="M330" s="36"/>
      <c r="P330" s="1"/>
      <c r="Q330" s="1"/>
    </row>
    <row r="331" spans="1:17" x14ac:dyDescent="0.2">
      <c r="A331" s="43"/>
      <c r="B331" s="43">
        <v>316</v>
      </c>
      <c r="C331" s="44">
        <f t="shared" si="14"/>
        <v>0.36979166666666929</v>
      </c>
      <c r="D331" s="45">
        <v>2.89351851851852E-4</v>
      </c>
      <c r="E331" s="45"/>
      <c r="F331" s="66">
        <f>Table134687243[[#This Row],[Start 
Time]]+Table134687243[[#This Row],[Ride           Time]]</f>
        <v>0.36979166666666929</v>
      </c>
      <c r="G331" s="68">
        <f t="shared" si="16"/>
        <v>15</v>
      </c>
      <c r="H331" s="43">
        <v>513</v>
      </c>
      <c r="I331" s="1" t="str">
        <f>VLOOKUP($H331,Download!$A$2:$AB$802,3)</f>
        <v>Humankind Grand Masters</v>
      </c>
      <c r="J331" s="1" t="str">
        <f>VLOOKUP($H331,Download!$A$2:$AB$802,9)</f>
        <v>Deon Kruger</v>
      </c>
      <c r="K331" s="1" t="str">
        <f>VLOOKUP($H331,Download!$A$1:$AB$701,16)</f>
        <v>Fred Buter</v>
      </c>
      <c r="L331" s="12"/>
      <c r="M331" s="36"/>
      <c r="P331" s="1"/>
      <c r="Q331" s="1"/>
    </row>
    <row r="332" spans="1:17" x14ac:dyDescent="0.2">
      <c r="A332" s="43"/>
      <c r="B332" s="43">
        <v>317</v>
      </c>
      <c r="C332" s="44">
        <f t="shared" si="14"/>
        <v>0.37008101851852115</v>
      </c>
      <c r="D332" s="45">
        <v>2.89351851851852E-4</v>
      </c>
      <c r="E332" s="45"/>
      <c r="F332" s="66">
        <f>Table134687243[[#This Row],[Start 
Time]]+Table134687243[[#This Row],[Ride           Time]]</f>
        <v>0.37008101851852115</v>
      </c>
      <c r="G332" s="68">
        <f t="shared" si="16"/>
        <v>15</v>
      </c>
      <c r="H332" s="43">
        <v>523</v>
      </c>
      <c r="I332" s="1" t="str">
        <f>VLOOKUP($H332,Download!$A$2:$AB$802,3)</f>
        <v>Smittie</v>
      </c>
      <c r="J332" s="1" t="str">
        <f>VLOOKUP($H332,Download!$A$2:$AB$802,9)</f>
        <v>Wayne Terblanche</v>
      </c>
      <c r="K332" s="1" t="str">
        <f>VLOOKUP($H332,Download!$A$1:$AB$701,16)</f>
        <v>Martin Van Der Walt</v>
      </c>
      <c r="L332" s="12"/>
      <c r="M332" s="36"/>
      <c r="P332" s="1"/>
      <c r="Q332" s="1"/>
    </row>
    <row r="333" spans="1:17" x14ac:dyDescent="0.2">
      <c r="A333" s="43"/>
      <c r="B333" s="43">
        <v>318</v>
      </c>
      <c r="C333" s="44">
        <f t="shared" si="14"/>
        <v>0.37037037037037301</v>
      </c>
      <c r="D333" s="45">
        <v>2.89351851851852E-4</v>
      </c>
      <c r="E333" s="45"/>
      <c r="F333" s="66">
        <f>Table134687243[[#This Row],[Start 
Time]]+Table134687243[[#This Row],[Ride           Time]]</f>
        <v>0.37037037037037301</v>
      </c>
      <c r="G333" s="68">
        <f t="shared" si="16"/>
        <v>15</v>
      </c>
      <c r="H333" s="43">
        <v>525</v>
      </c>
      <c r="I333" s="1" t="str">
        <f>VLOOKUP($H333,Download!$A$2:$AB$802,3)</f>
        <v>ATR</v>
      </c>
      <c r="J333" s="1" t="str">
        <f>VLOOKUP($H333,Download!$A$2:$AB$802,9)</f>
        <v>Francois Carloni</v>
      </c>
      <c r="K333" s="1" t="str">
        <f>VLOOKUP($H333,Download!$A$1:$AB$701,16)</f>
        <v>karl shaw</v>
      </c>
      <c r="L333" s="12"/>
      <c r="M333" s="36"/>
      <c r="P333" s="1"/>
      <c r="Q333" s="1"/>
    </row>
    <row r="334" spans="1:17" x14ac:dyDescent="0.2">
      <c r="A334" s="43"/>
      <c r="B334" s="43">
        <v>319</v>
      </c>
      <c r="C334" s="44">
        <f t="shared" si="14"/>
        <v>0.37065972222222487</v>
      </c>
      <c r="D334" s="45">
        <v>2.89351851851852E-4</v>
      </c>
      <c r="E334" s="45"/>
      <c r="F334" s="66">
        <f>Table134687243[[#This Row],[Start 
Time]]+Table134687243[[#This Row],[Ride           Time]]</f>
        <v>0.37065972222222487</v>
      </c>
      <c r="G334" s="68">
        <f t="shared" si="16"/>
        <v>15</v>
      </c>
      <c r="H334" s="43">
        <v>529</v>
      </c>
      <c r="I334" s="1" t="str">
        <f>VLOOKUP($H334,Download!$A$2:$AB$802,3)</f>
        <v>Tesner Consulting</v>
      </c>
      <c r="J334" s="1" t="str">
        <f>VLOOKUP($H334,Download!$A$2:$AB$802,9)</f>
        <v>Robert-lee Tesner</v>
      </c>
      <c r="K334" s="1" t="str">
        <f>VLOOKUP($H334,Download!$A$1:$AB$701,16)</f>
        <v>Riaan Rall</v>
      </c>
      <c r="L334" s="12"/>
      <c r="M334" s="36"/>
      <c r="P334" s="1"/>
      <c r="Q334" s="1"/>
    </row>
    <row r="335" spans="1:17" x14ac:dyDescent="0.2">
      <c r="A335" s="43"/>
      <c r="B335" s="43">
        <v>320</v>
      </c>
      <c r="C335" s="44">
        <f t="shared" si="14"/>
        <v>0.37094907407407673</v>
      </c>
      <c r="D335" s="45">
        <v>2.89351851851852E-4</v>
      </c>
      <c r="E335" s="45"/>
      <c r="F335" s="66">
        <f>Table134687243[[#This Row],[Start 
Time]]+Table134687243[[#This Row],[Ride           Time]]</f>
        <v>0.37094907407407673</v>
      </c>
      <c r="G335" s="68">
        <f t="shared" si="16"/>
        <v>15</v>
      </c>
      <c r="H335" s="43">
        <v>534</v>
      </c>
      <c r="I335" s="1" t="str">
        <f>VLOOKUP($H335,Download!$A$2:$AB$802,3)</f>
        <v>Titanes Vidingos</v>
      </c>
      <c r="J335" s="1" t="str">
        <f>VLOOKUP($H335,Download!$A$2:$AB$802,9)</f>
        <v>David Garzón Salas</v>
      </c>
      <c r="K335" s="1" t="str">
        <f>VLOOKUP($H335,Download!$A$1:$AB$701,16)</f>
        <v>Angel Ortega</v>
      </c>
      <c r="L335" s="12"/>
      <c r="M335" s="36"/>
      <c r="P335" s="1"/>
      <c r="Q335" s="1"/>
    </row>
    <row r="336" spans="1:17" x14ac:dyDescent="0.2">
      <c r="A336" s="43"/>
      <c r="B336" s="43">
        <v>321</v>
      </c>
      <c r="C336" s="44">
        <f t="shared" si="14"/>
        <v>0.37123842592592859</v>
      </c>
      <c r="D336" s="45">
        <v>2.89351851851852E-4</v>
      </c>
      <c r="E336" s="45"/>
      <c r="F336" s="66">
        <f>Table134687243[[#This Row],[Start 
Time]]+Table134687243[[#This Row],[Ride           Time]]</f>
        <v>0.37123842592592859</v>
      </c>
      <c r="G336" s="68">
        <f t="shared" si="16"/>
        <v>15</v>
      </c>
      <c r="H336" s="43">
        <v>548</v>
      </c>
      <c r="I336" s="1" t="str">
        <f>VLOOKUP($H336,Download!$A$2:$AB$802,3)</f>
        <v>Powerlab</v>
      </c>
      <c r="J336" s="1" t="str">
        <f>VLOOKUP($H336,Download!$A$2:$AB$802,9)</f>
        <v>Jonathan Moss</v>
      </c>
      <c r="K336" s="1" t="str">
        <f>VLOOKUP($H336,Download!$A$1:$AB$701,16)</f>
        <v>Michael Robinson</v>
      </c>
      <c r="L336" s="12"/>
      <c r="M336" s="36"/>
      <c r="P336" s="1"/>
      <c r="Q336" s="1"/>
    </row>
    <row r="337" spans="1:17" x14ac:dyDescent="0.2">
      <c r="A337" s="43"/>
      <c r="B337" s="43">
        <v>322</v>
      </c>
      <c r="C337" s="44">
        <f t="shared" ref="C337:C400" si="17">C336+D336</f>
        <v>0.37152777777778045</v>
      </c>
      <c r="D337" s="45">
        <v>2.89351851851852E-4</v>
      </c>
      <c r="E337" s="45"/>
      <c r="F337" s="66">
        <f>Table134687243[[#This Row],[Start 
Time]]+Table134687243[[#This Row],[Ride           Time]]</f>
        <v>0.37152777777778045</v>
      </c>
      <c r="G337" s="68">
        <f t="shared" si="16"/>
        <v>15</v>
      </c>
      <c r="H337" s="43">
        <v>551</v>
      </c>
      <c r="I337" s="1" t="str">
        <f>VLOOKUP($H337,Download!$A$2:$AB$802,3)</f>
        <v>WOOLWORTHS NOVASUN</v>
      </c>
      <c r="J337" s="1" t="str">
        <f>VLOOKUP($H337,Download!$A$2:$AB$802,9)</f>
        <v>Greg Allen</v>
      </c>
      <c r="K337" s="1" t="str">
        <f>VLOOKUP($H337,Download!$A$1:$AB$701,16)</f>
        <v>Brent Dreyer</v>
      </c>
      <c r="L337" s="12"/>
      <c r="M337" s="36"/>
      <c r="P337" s="1"/>
      <c r="Q337" s="1"/>
    </row>
    <row r="338" spans="1:17" x14ac:dyDescent="0.2">
      <c r="A338" s="43"/>
      <c r="B338" s="43">
        <v>323</v>
      </c>
      <c r="C338" s="44">
        <f t="shared" si="17"/>
        <v>0.37181712962963231</v>
      </c>
      <c r="D338" s="45">
        <v>2.89351851851852E-4</v>
      </c>
      <c r="E338" s="45"/>
      <c r="F338" s="66">
        <f>Table134687243[[#This Row],[Start 
Time]]+Table134687243[[#This Row],[Ride           Time]]</f>
        <v>0.37181712962963231</v>
      </c>
      <c r="G338" s="68">
        <f t="shared" si="16"/>
        <v>15</v>
      </c>
      <c r="H338" s="43">
        <v>560</v>
      </c>
      <c r="I338" s="1" t="str">
        <f>VLOOKUP($H338,Download!$A$2:$AB$802,3)</f>
        <v xml:space="preserve">7C-CBZ-wilier </v>
      </c>
      <c r="J338" s="1" t="str">
        <f>VLOOKUP($H338,Download!$A$2:$AB$802,9)</f>
        <v>Alejandro Blanco</v>
      </c>
      <c r="K338" s="1" t="str">
        <f>VLOOKUP($H338,Download!$A$1:$AB$701,16)</f>
        <v>Diyer  Rincon</v>
      </c>
      <c r="L338" s="12"/>
      <c r="M338" s="36"/>
      <c r="P338" s="1"/>
      <c r="Q338" s="1"/>
    </row>
    <row r="339" spans="1:17" x14ac:dyDescent="0.2">
      <c r="A339" s="43"/>
      <c r="B339" s="43">
        <v>324</v>
      </c>
      <c r="C339" s="44">
        <f t="shared" si="17"/>
        <v>0.37210648148148417</v>
      </c>
      <c r="D339" s="45">
        <v>2.89351851851852E-4</v>
      </c>
      <c r="E339" s="45">
        <v>5.8333333333333327E-2</v>
      </c>
      <c r="F339" s="66">
        <f>Table134687243[[#This Row],[Start 
Time]]+Table134687243[[#This Row],[Ride           Time]]</f>
        <v>0.43043981481481752</v>
      </c>
      <c r="G339" s="68">
        <f t="shared" si="16"/>
        <v>15</v>
      </c>
      <c r="H339" s="43">
        <v>383</v>
      </c>
      <c r="I339" s="1" t="str">
        <f>VLOOKUP($H339,Download!$A$2:$AB$802,3)</f>
        <v>Athlete Lab Singapore</v>
      </c>
      <c r="J339" s="1" t="str">
        <f>VLOOKUP($H339,Download!$A$2:$AB$802,9)</f>
        <v>Denis Soudant</v>
      </c>
      <c r="K339" s="1" t="str">
        <f>VLOOKUP($H339,Download!$A$1:$AB$701,16)</f>
        <v>Robert Smithers</v>
      </c>
      <c r="L339" s="12"/>
      <c r="M339" s="36"/>
      <c r="P339" s="1"/>
      <c r="Q339" s="1"/>
    </row>
    <row r="340" spans="1:17" x14ac:dyDescent="0.2">
      <c r="A340" s="43"/>
      <c r="B340" s="43">
        <v>325</v>
      </c>
      <c r="C340" s="44">
        <f t="shared" si="17"/>
        <v>0.37239583333333603</v>
      </c>
      <c r="D340" s="45">
        <v>2.89351851851852E-4</v>
      </c>
      <c r="E340" s="45"/>
      <c r="F340" s="66">
        <f>Table134687243[[#This Row],[Start 
Time]]+Table134687243[[#This Row],[Ride           Time]]</f>
        <v>0.37239583333333603</v>
      </c>
      <c r="G340" s="68">
        <f t="shared" si="16"/>
        <v>15</v>
      </c>
      <c r="H340" s="43">
        <v>567</v>
      </c>
      <c r="I340" s="1" t="str">
        <f>VLOOKUP($H340,Download!$A$2:$AB$802,3)</f>
        <v>Baggie Boys</v>
      </c>
      <c r="J340" s="1" t="str">
        <f>VLOOKUP($H340,Download!$A$2:$AB$802,9)</f>
        <v>Ernest Van Rooyen</v>
      </c>
      <c r="K340" s="1" t="str">
        <f>VLOOKUP($H340,Download!$A$1:$AB$701,16)</f>
        <v>James Matcher</v>
      </c>
      <c r="L340" s="12"/>
      <c r="M340" s="36"/>
      <c r="P340" s="1"/>
      <c r="Q340" s="1"/>
    </row>
    <row r="341" spans="1:17" x14ac:dyDescent="0.2">
      <c r="A341" s="43"/>
      <c r="B341" s="43">
        <v>326</v>
      </c>
      <c r="C341" s="44">
        <f t="shared" si="17"/>
        <v>0.37268518518518789</v>
      </c>
      <c r="D341" s="45">
        <v>2.89351851851852E-4</v>
      </c>
      <c r="E341" s="45"/>
      <c r="F341" s="66">
        <f>Table134687243[[#This Row],[Start 
Time]]+Table134687243[[#This Row],[Ride           Time]]</f>
        <v>0.37268518518518789</v>
      </c>
      <c r="G341" s="68">
        <f t="shared" si="16"/>
        <v>15</v>
      </c>
      <c r="H341" s="43">
        <v>596</v>
      </c>
      <c r="I341" s="1" t="str">
        <f>VLOOKUP($H341,Download!$A$2:$AB$802,3)</f>
        <v>CRSL</v>
      </c>
      <c r="J341" s="1" t="str">
        <f>VLOOKUP($H341,Download!$A$2:$AB$802,9)</f>
        <v xml:space="preserve">Sebastià Lancho </v>
      </c>
      <c r="K341" s="1" t="str">
        <f>VLOOKUP($H341,Download!$A$1:$AB$701,16)</f>
        <v>Carles Rodríguez</v>
      </c>
      <c r="L341" s="12"/>
      <c r="M341" s="36"/>
      <c r="P341" s="1"/>
      <c r="Q341" s="1"/>
    </row>
    <row r="342" spans="1:17" x14ac:dyDescent="0.2">
      <c r="A342" s="43"/>
      <c r="B342" s="43">
        <v>327</v>
      </c>
      <c r="C342" s="44">
        <f t="shared" si="17"/>
        <v>0.37297453703703976</v>
      </c>
      <c r="D342" s="45">
        <v>2.89351851851852E-4</v>
      </c>
      <c r="E342" s="45"/>
      <c r="F342" s="66">
        <f>Table134687243[[#This Row],[Start 
Time]]+Table134687243[[#This Row],[Ride           Time]]</f>
        <v>0.37297453703703976</v>
      </c>
      <c r="G342" s="68">
        <f t="shared" si="16"/>
        <v>15</v>
      </c>
      <c r="H342" s="43">
        <v>619</v>
      </c>
      <c r="I342" s="1" t="str">
        <f>VLOOKUP($H342,Download!$A$2:$AB$802,3)</f>
        <v>CYCLOTRENER</v>
      </c>
      <c r="J342" s="1" t="str">
        <f>VLOOKUP($H342,Download!$A$2:$AB$802,9)</f>
        <v>Jorge Ramiro Ramallo</v>
      </c>
      <c r="K342" s="1" t="str">
        <f>VLOOKUP($H342,Download!$A$1:$AB$701,16)</f>
        <v>Sebastian Alejandro Fernandez</v>
      </c>
      <c r="L342" s="12"/>
      <c r="M342" s="36"/>
      <c r="P342" s="1"/>
      <c r="Q342" s="1"/>
    </row>
    <row r="343" spans="1:17" x14ac:dyDescent="0.2">
      <c r="A343" s="43"/>
      <c r="B343" s="43">
        <v>328</v>
      </c>
      <c r="C343" s="44">
        <f t="shared" si="17"/>
        <v>0.37326388888889162</v>
      </c>
      <c r="D343" s="45">
        <v>2.89351851851852E-4</v>
      </c>
      <c r="E343" s="45"/>
      <c r="F343" s="66">
        <f>Table134687243[[#This Row],[Start 
Time]]+Table134687243[[#This Row],[Ride           Time]]</f>
        <v>0.37326388888889162</v>
      </c>
      <c r="G343" s="68">
        <f t="shared" si="16"/>
        <v>15</v>
      </c>
      <c r="H343" s="43">
        <v>623</v>
      </c>
      <c r="I343" s="1" t="str">
        <f>VLOOKUP($H343,Download!$A$2:$AB$802,3)</f>
        <v>LAND ROVER DEYSA SPAIN 2</v>
      </c>
      <c r="J343" s="1" t="str">
        <f>VLOOKUP($H343,Download!$A$2:$AB$802,9)</f>
        <v>JAVIER  ALBARES</v>
      </c>
      <c r="K343" s="1" t="str">
        <f>VLOOKUP($H343,Download!$A$1:$AB$701,16)</f>
        <v>Raul Cobo</v>
      </c>
      <c r="L343" s="12"/>
      <c r="M343" s="36"/>
      <c r="P343" s="1"/>
      <c r="Q343" s="1"/>
    </row>
    <row r="344" spans="1:17" x14ac:dyDescent="0.2">
      <c r="A344" s="43"/>
      <c r="B344" s="43">
        <v>329</v>
      </c>
      <c r="C344" s="44">
        <f t="shared" si="17"/>
        <v>0.37355324074074348</v>
      </c>
      <c r="D344" s="45">
        <v>2.89351851851852E-4</v>
      </c>
      <c r="E344" s="45"/>
      <c r="F344" s="66">
        <f>Table134687243[[#This Row],[Start 
Time]]+Table134687243[[#This Row],[Ride           Time]]</f>
        <v>0.37355324074074348</v>
      </c>
      <c r="G344" s="68">
        <f t="shared" si="16"/>
        <v>15</v>
      </c>
      <c r="H344" s="43">
        <v>634</v>
      </c>
      <c r="I344" s="1" t="str">
        <f>VLOOKUP($H344,Download!$A$2:$AB$802,3)</f>
        <v>Master Tactic</v>
      </c>
      <c r="J344" s="1" t="str">
        <f>VLOOKUP($H344,Download!$A$2:$AB$802,9)</f>
        <v>Chi Yung Andy Tang</v>
      </c>
      <c r="K344" s="1" t="str">
        <f>VLOOKUP($H344,Download!$A$1:$AB$701,16)</f>
        <v>Lawrence Lee</v>
      </c>
      <c r="L344" s="12"/>
      <c r="M344" s="36"/>
      <c r="P344" s="1"/>
      <c r="Q344" s="1"/>
    </row>
    <row r="345" spans="1:17" x14ac:dyDescent="0.2">
      <c r="A345" s="43"/>
      <c r="B345" s="43">
        <v>330</v>
      </c>
      <c r="C345" s="44">
        <f t="shared" si="17"/>
        <v>0.37384259259259534</v>
      </c>
      <c r="D345" s="45">
        <v>2.89351851851852E-4</v>
      </c>
      <c r="E345" s="45">
        <v>4.3750000000000004E-2</v>
      </c>
      <c r="F345" s="66">
        <f>Table134687243[[#This Row],[Start 
Time]]+Table134687243[[#This Row],[Ride           Time]]</f>
        <v>0.41759259259259535</v>
      </c>
      <c r="G345" s="68">
        <f>$N$4</f>
        <v>17</v>
      </c>
      <c r="H345" s="43">
        <v>290</v>
      </c>
      <c r="I345" s="1" t="str">
        <f>VLOOKUP($H345,Download!$A$2:$AB$802,3)</f>
        <v>visseredwards</v>
      </c>
      <c r="J345" s="1" t="str">
        <f>VLOOKUP($H345,Download!$A$2:$AB$802,9)</f>
        <v>Carien Visser</v>
      </c>
      <c r="K345" s="1" t="str">
        <f>VLOOKUP($H345,Download!$A$1:$AB$701,16)</f>
        <v>Aryna Edwards</v>
      </c>
      <c r="L345" s="12"/>
      <c r="M345" s="36"/>
      <c r="P345" s="1"/>
      <c r="Q345" s="1"/>
    </row>
    <row r="346" spans="1:17" x14ac:dyDescent="0.2">
      <c r="A346" s="43"/>
      <c r="B346" s="43">
        <v>331</v>
      </c>
      <c r="C346" s="44">
        <f t="shared" si="17"/>
        <v>0.3741319444444472</v>
      </c>
      <c r="D346" s="45">
        <v>2.89351851851852E-4</v>
      </c>
      <c r="E346" s="45">
        <v>5.1388888888888894E-2</v>
      </c>
      <c r="F346" s="66">
        <f>Table134687243[[#This Row],[Start 
Time]]+Table134687243[[#This Row],[Ride           Time]]</f>
        <v>0.42552083333333607</v>
      </c>
      <c r="G346" s="68">
        <f t="shared" ref="G346:G377" si="18">$N$4</f>
        <v>17</v>
      </c>
      <c r="H346" s="43">
        <v>704</v>
      </c>
      <c r="I346" s="1" t="str">
        <f>VLOOKUP($H346,Download!$A$2:$AB$802,3)</f>
        <v>Gilbert</v>
      </c>
      <c r="J346" s="1" t="str">
        <f>VLOOKUP($H346,Download!$A$2:$AB$802,9)</f>
        <v>Darren Covington</v>
      </c>
      <c r="K346" s="1" t="str">
        <f>VLOOKUP($H346,Download!$A$1:$AB$701,16)</f>
        <v>Nick Caine</v>
      </c>
      <c r="L346" s="12"/>
      <c r="M346" s="36"/>
      <c r="P346" s="1"/>
      <c r="Q346" s="1"/>
    </row>
    <row r="347" spans="1:17" x14ac:dyDescent="0.2">
      <c r="A347" s="43"/>
      <c r="B347" s="43">
        <v>332</v>
      </c>
      <c r="C347" s="44">
        <f t="shared" si="17"/>
        <v>0.37442129629629906</v>
      </c>
      <c r="D347" s="45">
        <v>2.89351851851852E-4</v>
      </c>
      <c r="E347" s="45">
        <v>7.2916666666666671E-2</v>
      </c>
      <c r="F347" s="66">
        <f>Table134687243[[#This Row],[Start 
Time]]+Table134687243[[#This Row],[Ride           Time]]</f>
        <v>0.44733796296296574</v>
      </c>
      <c r="G347" s="68">
        <f t="shared" si="18"/>
        <v>17</v>
      </c>
      <c r="H347" s="43">
        <v>118</v>
      </c>
      <c r="I347" s="1" t="str">
        <f>VLOOKUP($H347,Download!$A$2:$AB$802,3)</f>
        <v>World Famous Salty Balls</v>
      </c>
      <c r="J347" s="1" t="str">
        <f>VLOOKUP($H347,Download!$A$2:$AB$802,9)</f>
        <v>Andy Hodgson</v>
      </c>
      <c r="K347" s="1" t="str">
        <f>VLOOKUP($H347,Download!$A$1:$AB$701,16)</f>
        <v>Stephen Salt</v>
      </c>
      <c r="L347" s="12"/>
      <c r="M347" s="36"/>
      <c r="P347" s="1"/>
      <c r="Q347" s="1"/>
    </row>
    <row r="348" spans="1:17" x14ac:dyDescent="0.2">
      <c r="A348" s="43"/>
      <c r="B348" s="43">
        <v>333</v>
      </c>
      <c r="C348" s="44">
        <f t="shared" si="17"/>
        <v>0.37471064814815092</v>
      </c>
      <c r="D348" s="45">
        <v>2.89351851851852E-4</v>
      </c>
      <c r="E348" s="45">
        <v>7.2916666666666671E-2</v>
      </c>
      <c r="F348" s="66">
        <f>Table134687243[[#This Row],[Start 
Time]]+Table134687243[[#This Row],[Ride           Time]]</f>
        <v>0.4476273148148176</v>
      </c>
      <c r="G348" s="68">
        <f t="shared" si="18"/>
        <v>17</v>
      </c>
      <c r="H348" s="43">
        <v>276</v>
      </c>
      <c r="I348" s="1" t="str">
        <f>VLOOKUP($H348,Download!$A$2:$AB$802,3)</f>
        <v>Seeded Wheels</v>
      </c>
      <c r="J348" s="1" t="str">
        <f>VLOOKUP($H348,Download!$A$2:$AB$802,9)</f>
        <v>Richard Knowles</v>
      </c>
      <c r="K348" s="1" t="str">
        <f>VLOOKUP($H348,Download!$A$1:$AB$701,16)</f>
        <v>Peter Craig</v>
      </c>
      <c r="L348" s="12"/>
      <c r="M348" s="36"/>
      <c r="P348" s="1"/>
      <c r="Q348" s="1"/>
    </row>
    <row r="349" spans="1:17" x14ac:dyDescent="0.2">
      <c r="A349" s="43"/>
      <c r="B349" s="43">
        <v>334</v>
      </c>
      <c r="C349" s="44">
        <f t="shared" si="17"/>
        <v>0.37500000000000278</v>
      </c>
      <c r="D349" s="45">
        <v>2.89351851851852E-4</v>
      </c>
      <c r="E349" s="45">
        <v>7.2916666666666671E-2</v>
      </c>
      <c r="F349" s="66">
        <f>Table134687243[[#This Row],[Start 
Time]]+Table134687243[[#This Row],[Ride           Time]]</f>
        <v>0.44791666666666946</v>
      </c>
      <c r="G349" s="68">
        <f t="shared" si="18"/>
        <v>17</v>
      </c>
      <c r="H349" s="43">
        <v>236</v>
      </c>
      <c r="I349" s="1" t="str">
        <f>VLOOKUP($H349,Download!$A$2:$AB$802,3)</f>
        <v>Two Jocks, one cock</v>
      </c>
      <c r="J349" s="1" t="str">
        <f>VLOOKUP($H349,Download!$A$2:$AB$802,9)</f>
        <v>Peter Hookham</v>
      </c>
      <c r="K349" s="1" t="str">
        <f>VLOOKUP($H349,Download!$A$1:$AB$701,16)</f>
        <v>Jane Holmes</v>
      </c>
      <c r="L349" s="12"/>
      <c r="M349" s="36"/>
      <c r="P349" s="1"/>
      <c r="Q349" s="1"/>
    </row>
    <row r="350" spans="1:17" x14ac:dyDescent="0.2">
      <c r="A350" s="43"/>
      <c r="B350" s="43">
        <v>335</v>
      </c>
      <c r="C350" s="44">
        <f t="shared" si="17"/>
        <v>0.37528935185185464</v>
      </c>
      <c r="D350" s="45">
        <v>2.89351851851852E-4</v>
      </c>
      <c r="E350" s="45">
        <v>7.2916666666666671E-2</v>
      </c>
      <c r="F350" s="66">
        <f>Table134687243[[#This Row],[Start 
Time]]+Table134687243[[#This Row],[Ride           Time]]</f>
        <v>0.44820601851852132</v>
      </c>
      <c r="G350" s="68">
        <f t="shared" si="18"/>
        <v>17</v>
      </c>
      <c r="H350" s="43">
        <v>482</v>
      </c>
      <c r="I350" s="1" t="str">
        <f>VLOOKUP($H350,Download!$A$2:$AB$802,3)</f>
        <v xml:space="preserve"> Wonderskids </v>
      </c>
      <c r="J350" s="1" t="str">
        <f>VLOOKUP($H350,Download!$A$2:$AB$802,9)</f>
        <v>Melissa Wonders</v>
      </c>
      <c r="K350" s="1" t="str">
        <f>VLOOKUP($H350,Download!$A$1:$AB$701,16)</f>
        <v>Meghan Skidmore</v>
      </c>
      <c r="L350" s="12"/>
      <c r="M350" s="36"/>
      <c r="P350" s="1"/>
      <c r="Q350" s="1"/>
    </row>
    <row r="351" spans="1:17" x14ac:dyDescent="0.2">
      <c r="A351" s="43"/>
      <c r="B351" s="43">
        <v>336</v>
      </c>
      <c r="C351" s="44">
        <f t="shared" si="17"/>
        <v>0.3755787037037065</v>
      </c>
      <c r="D351" s="45">
        <v>2.89351851851852E-4</v>
      </c>
      <c r="E351" s="45">
        <v>7.2916666666666671E-2</v>
      </c>
      <c r="F351" s="66">
        <f>Table134687243[[#This Row],[Start 
Time]]+Table134687243[[#This Row],[Ride           Time]]</f>
        <v>0.44849537037037318</v>
      </c>
      <c r="G351" s="68">
        <f t="shared" si="18"/>
        <v>17</v>
      </c>
      <c r="H351" s="43">
        <v>503</v>
      </c>
      <c r="I351" s="1" t="str">
        <f>VLOOKUP($H351,Download!$A$2:$AB$802,3)</f>
        <v>Young Guns Salty Balls</v>
      </c>
      <c r="J351" s="1" t="str">
        <f>VLOOKUP($H351,Download!$A$2:$AB$802,9)</f>
        <v>Peter Warner</v>
      </c>
      <c r="K351" s="1" t="str">
        <f>VLOOKUP($H351,Download!$A$1:$AB$701,16)</f>
        <v>Stuart Boynton</v>
      </c>
      <c r="L351" s="12"/>
      <c r="M351" s="36"/>
      <c r="P351" s="1"/>
      <c r="Q351" s="1"/>
    </row>
    <row r="352" spans="1:17" x14ac:dyDescent="0.2">
      <c r="A352" s="43"/>
      <c r="B352" s="43">
        <v>337</v>
      </c>
      <c r="C352" s="44">
        <f t="shared" si="17"/>
        <v>0.37586805555555836</v>
      </c>
      <c r="D352" s="45">
        <v>2.89351851851852E-4</v>
      </c>
      <c r="E352" s="45">
        <v>7.2916666666666671E-2</v>
      </c>
      <c r="F352" s="66">
        <f>Table134687243[[#This Row],[Start 
Time]]+Table134687243[[#This Row],[Ride           Time]]</f>
        <v>0.44878472222222504</v>
      </c>
      <c r="G352" s="68">
        <f t="shared" si="18"/>
        <v>17</v>
      </c>
      <c r="H352" s="43">
        <v>669</v>
      </c>
      <c r="I352" s="1" t="str">
        <f>VLOOKUP($H352,Download!$A$2:$AB$802,3)</f>
        <v>Tandron Spirits</v>
      </c>
      <c r="J352" s="1" t="str">
        <f>VLOOKUP($H352,Download!$A$2:$AB$802,9)</f>
        <v xml:space="preserve">Ronald  Cheung </v>
      </c>
      <c r="K352" s="1" t="str">
        <f>VLOOKUP($H352,Download!$A$1:$AB$701,16)</f>
        <v>Lap Yan Chow</v>
      </c>
      <c r="L352" s="12"/>
      <c r="M352" s="36"/>
      <c r="P352" s="1"/>
      <c r="Q352" s="1"/>
    </row>
    <row r="353" spans="1:17" x14ac:dyDescent="0.2">
      <c r="A353" s="43"/>
      <c r="B353" s="43">
        <v>338</v>
      </c>
      <c r="C353" s="44">
        <f t="shared" si="17"/>
        <v>0.37615740740741022</v>
      </c>
      <c r="D353" s="45">
        <v>2.89351851851852E-4</v>
      </c>
      <c r="E353" s="45">
        <v>5.1388888888888894E-2</v>
      </c>
      <c r="F353" s="66">
        <f>Table134687243[[#This Row],[Start 
Time]]+Table134687243[[#This Row],[Ride           Time]]</f>
        <v>0.42754629629629909</v>
      </c>
      <c r="G353" s="68">
        <f t="shared" si="18"/>
        <v>17</v>
      </c>
      <c r="H353" s="43">
        <v>106</v>
      </c>
      <c r="I353" s="1" t="str">
        <f>VLOOKUP($H353,Download!$A$2:$AB$802,3)</f>
        <v>Fasterspine.org</v>
      </c>
      <c r="J353" s="1" t="str">
        <f>VLOOKUP($H353,Download!$A$2:$AB$802,9)</f>
        <v>Antonio Faundez</v>
      </c>
      <c r="K353" s="1" t="str">
        <f>VLOOKUP($H353,Download!$A$1:$AB$701,16)</f>
        <v>Alex Kruger</v>
      </c>
      <c r="L353" s="12"/>
      <c r="M353" s="36"/>
      <c r="P353" s="1"/>
      <c r="Q353" s="1"/>
    </row>
    <row r="354" spans="1:17" x14ac:dyDescent="0.2">
      <c r="A354" s="43"/>
      <c r="B354" s="43">
        <v>339</v>
      </c>
      <c r="C354" s="44">
        <f t="shared" si="17"/>
        <v>0.37644675925926208</v>
      </c>
      <c r="D354" s="45">
        <v>2.89351851851852E-4</v>
      </c>
      <c r="E354" s="45">
        <v>5.1388888888888894E-2</v>
      </c>
      <c r="F354" s="66">
        <f>Table134687243[[#This Row],[Start 
Time]]+Table134687243[[#This Row],[Ride           Time]]</f>
        <v>0.42783564814815095</v>
      </c>
      <c r="G354" s="68">
        <f t="shared" si="18"/>
        <v>17</v>
      </c>
      <c r="H354" s="43">
        <v>113</v>
      </c>
      <c r="I354" s="1" t="str">
        <f>VLOOKUP($H354,Download!$A$2:$AB$802,3)</f>
        <v>Gutta Boyz</v>
      </c>
      <c r="J354" s="1" t="str">
        <f>VLOOKUP($H354,Download!$A$2:$AB$802,9)</f>
        <v>Ivar Tollefsen</v>
      </c>
      <c r="K354" s="1" t="str">
        <f>VLOOKUP($H354,Download!$A$1:$AB$701,16)</f>
        <v>Trond Hilde</v>
      </c>
      <c r="L354" s="12"/>
      <c r="M354" s="36"/>
      <c r="P354" s="1"/>
      <c r="Q354" s="1"/>
    </row>
    <row r="355" spans="1:17" x14ac:dyDescent="0.2">
      <c r="A355" s="43"/>
      <c r="B355" s="43">
        <v>340</v>
      </c>
      <c r="C355" s="44">
        <f t="shared" si="17"/>
        <v>0.37673611111111394</v>
      </c>
      <c r="D355" s="45">
        <v>2.89351851851852E-4</v>
      </c>
      <c r="E355" s="45"/>
      <c r="F355" s="66">
        <f>Table134687243[[#This Row],[Start 
Time]]+Table134687243[[#This Row],[Ride           Time]]</f>
        <v>0.37673611111111394</v>
      </c>
      <c r="G355" s="68">
        <f t="shared" si="18"/>
        <v>17</v>
      </c>
      <c r="H355" s="43">
        <v>99</v>
      </c>
      <c r="I355" s="1" t="str">
        <f>VLOOKUP($H355,Download!$A$2:$AB$802,3)</f>
        <v>IRONCOWBOY</v>
      </c>
      <c r="J355" s="1" t="str">
        <f>VLOOKUP($H355,Download!$A$2:$AB$802,9)</f>
        <v>Mario Santana</v>
      </c>
      <c r="K355" s="1" t="str">
        <f>VLOOKUP($H355,Download!$A$1:$AB$701,16)</f>
        <v xml:space="preserve">James Lawrence </v>
      </c>
      <c r="L355" s="12"/>
      <c r="M355" s="36"/>
      <c r="P355" s="1"/>
      <c r="Q355" s="1"/>
    </row>
    <row r="356" spans="1:17" x14ac:dyDescent="0.2">
      <c r="A356" s="43"/>
      <c r="B356" s="43">
        <v>341</v>
      </c>
      <c r="C356" s="44">
        <f t="shared" si="17"/>
        <v>0.3770254629629658</v>
      </c>
      <c r="D356" s="45">
        <v>2.89351851851852E-4</v>
      </c>
      <c r="E356" s="45">
        <v>5.1388888888888894E-2</v>
      </c>
      <c r="F356" s="66">
        <f>Table134687243[[#This Row],[Start 
Time]]+Table134687243[[#This Row],[Ride           Time]]</f>
        <v>0.42841435185185467</v>
      </c>
      <c r="G356" s="68">
        <f t="shared" si="18"/>
        <v>17</v>
      </c>
      <c r="H356" s="43">
        <v>120</v>
      </c>
      <c r="I356" s="1" t="str">
        <f>VLOOKUP($H356,Download!$A$2:$AB$802,3)</f>
        <v>Schools of H.O.P.E.</v>
      </c>
      <c r="J356" s="1" t="str">
        <f>VLOOKUP($H356,Download!$A$2:$AB$802,9)</f>
        <v>Samuel Fourie</v>
      </c>
      <c r="K356" s="1" t="str">
        <f>VLOOKUP($H356,Download!$A$1:$AB$701,16)</f>
        <v>Fanus Coetzer</v>
      </c>
      <c r="L356" s="12"/>
      <c r="M356" s="36"/>
      <c r="P356" s="1"/>
      <c r="Q356" s="1"/>
    </row>
    <row r="357" spans="1:17" x14ac:dyDescent="0.2">
      <c r="A357" s="43"/>
      <c r="B357" s="43">
        <v>342</v>
      </c>
      <c r="C357" s="44">
        <f t="shared" si="17"/>
        <v>0.37731481481481766</v>
      </c>
      <c r="D357" s="45">
        <v>2.89351851851852E-4</v>
      </c>
      <c r="E357" s="45">
        <v>5.1388888888888894E-2</v>
      </c>
      <c r="F357" s="66">
        <f>Table134687243[[#This Row],[Start 
Time]]+Table134687243[[#This Row],[Ride           Time]]</f>
        <v>0.42870370370370653</v>
      </c>
      <c r="G357" s="68">
        <f t="shared" si="18"/>
        <v>17</v>
      </c>
      <c r="H357" s="43">
        <v>155</v>
      </c>
      <c r="I357" s="1" t="str">
        <f>VLOOKUP($H357,Download!$A$2:$AB$802,3)</f>
        <v>Gruppo Sportivo</v>
      </c>
      <c r="J357" s="1" t="str">
        <f>VLOOKUP($H357,Download!$A$2:$AB$802,9)</f>
        <v>Markus Sterf</v>
      </c>
      <c r="K357" s="1" t="str">
        <f>VLOOKUP($H357,Download!$A$1:$AB$701,16)</f>
        <v>Reto Denzler</v>
      </c>
      <c r="L357" s="12"/>
      <c r="M357" s="36"/>
      <c r="P357" s="1"/>
      <c r="Q357" s="1"/>
    </row>
    <row r="358" spans="1:17" x14ac:dyDescent="0.2">
      <c r="A358" s="43"/>
      <c r="B358" s="43">
        <v>343</v>
      </c>
      <c r="C358" s="44">
        <f t="shared" si="17"/>
        <v>0.37760416666666952</v>
      </c>
      <c r="D358" s="45">
        <v>2.89351851851852E-4</v>
      </c>
      <c r="E358" s="45">
        <v>5.1388888888888894E-2</v>
      </c>
      <c r="F358" s="66">
        <f>Table134687243[[#This Row],[Start 
Time]]+Table134687243[[#This Row],[Ride           Time]]</f>
        <v>0.42899305555555839</v>
      </c>
      <c r="G358" s="68">
        <f t="shared" si="18"/>
        <v>17</v>
      </c>
      <c r="H358" s="43">
        <v>263</v>
      </c>
      <c r="I358" s="1" t="str">
        <f>VLOOKUP($H358,Download!$A$2:$AB$802,3)</f>
        <v>Fluehbiker</v>
      </c>
      <c r="J358" s="1" t="str">
        <f>VLOOKUP($H358,Download!$A$2:$AB$802,9)</f>
        <v>Derek Jaeger</v>
      </c>
      <c r="K358" s="1" t="str">
        <f>VLOOKUP($H358,Download!$A$1:$AB$701,16)</f>
        <v>Peter Mangold</v>
      </c>
      <c r="L358" s="12"/>
      <c r="M358" s="36"/>
      <c r="P358" s="1"/>
      <c r="Q358" s="1"/>
    </row>
    <row r="359" spans="1:17" x14ac:dyDescent="0.2">
      <c r="A359" s="43"/>
      <c r="B359" s="43">
        <v>344</v>
      </c>
      <c r="C359" s="44">
        <f t="shared" si="17"/>
        <v>0.37789351851852138</v>
      </c>
      <c r="D359" s="45">
        <v>2.89351851851852E-4</v>
      </c>
      <c r="E359" s="45">
        <v>7.2916666666666671E-2</v>
      </c>
      <c r="F359" s="66">
        <f>Table134687243[[#This Row],[Start 
Time]]+Table134687243[[#This Row],[Ride           Time]]</f>
        <v>0.45081018518518806</v>
      </c>
      <c r="G359" s="68">
        <f t="shared" si="18"/>
        <v>17</v>
      </c>
      <c r="H359" s="43">
        <v>91</v>
      </c>
      <c r="I359" s="1" t="str">
        <f>VLOOKUP($H359,Download!$A$2:$AB$802,3)</f>
        <v>Ginger Defenders</v>
      </c>
      <c r="J359" s="1" t="str">
        <f>VLOOKUP($H359,Download!$A$2:$AB$802,9)</f>
        <v>John Smit</v>
      </c>
      <c r="K359" s="1" t="str">
        <f>VLOOKUP($H359,Download!$A$1:$AB$701,16)</f>
        <v>Shane Chorley</v>
      </c>
      <c r="L359" s="12"/>
      <c r="M359" s="36"/>
      <c r="P359" s="1"/>
      <c r="Q359" s="1"/>
    </row>
    <row r="360" spans="1:17" x14ac:dyDescent="0.2">
      <c r="A360" s="43"/>
      <c r="B360" s="43">
        <v>345</v>
      </c>
      <c r="C360" s="44">
        <f t="shared" si="17"/>
        <v>0.37818287037037324</v>
      </c>
      <c r="D360" s="45">
        <v>2.89351851851852E-4</v>
      </c>
      <c r="E360" s="45">
        <v>5.1388888888888894E-2</v>
      </c>
      <c r="F360" s="66">
        <f>Table134687243[[#This Row],[Start 
Time]]+Table134687243[[#This Row],[Ride           Time]]</f>
        <v>0.42957175925926211</v>
      </c>
      <c r="G360" s="68">
        <f t="shared" si="18"/>
        <v>17</v>
      </c>
      <c r="H360" s="43">
        <v>267</v>
      </c>
      <c r="I360" s="1" t="str">
        <f>VLOOKUP($H360,Download!$A$2:$AB$802,3)</f>
        <v>Assos Nordics</v>
      </c>
      <c r="J360" s="1" t="str">
        <f>VLOOKUP($H360,Download!$A$2:$AB$802,9)</f>
        <v>Ronnie Job</v>
      </c>
      <c r="K360" s="1" t="str">
        <f>VLOOKUP($H360,Download!$A$1:$AB$701,16)</f>
        <v>Henrik Jappe</v>
      </c>
      <c r="L360" s="12"/>
      <c r="M360" s="36"/>
      <c r="P360" s="1"/>
      <c r="Q360" s="1"/>
    </row>
    <row r="361" spans="1:17" x14ac:dyDescent="0.2">
      <c r="A361" s="43"/>
      <c r="B361" s="43">
        <v>346</v>
      </c>
      <c r="C361" s="44">
        <f t="shared" si="17"/>
        <v>0.3784722222222251</v>
      </c>
      <c r="D361" s="45">
        <v>2.89351851851852E-4</v>
      </c>
      <c r="E361" s="45">
        <v>5.1388888888888894E-2</v>
      </c>
      <c r="F361" s="66">
        <f>Table134687243[[#This Row],[Start 
Time]]+Table134687243[[#This Row],[Ride           Time]]</f>
        <v>0.42986111111111397</v>
      </c>
      <c r="G361" s="68">
        <f t="shared" si="18"/>
        <v>17</v>
      </c>
      <c r="H361" s="43">
        <v>269</v>
      </c>
      <c r="I361" s="1" t="str">
        <f>VLOOKUP($H361,Download!$A$2:$AB$802,3)</f>
        <v>OLDdEVILs</v>
      </c>
      <c r="J361" s="1" t="str">
        <f>VLOOKUP($H361,Download!$A$2:$AB$802,9)</f>
        <v>Christiaan De Peuter</v>
      </c>
      <c r="K361" s="1" t="str">
        <f>VLOOKUP($H361,Download!$A$1:$AB$701,16)</f>
        <v>Bart Meganck</v>
      </c>
      <c r="L361" s="12"/>
      <c r="M361" s="36"/>
      <c r="P361" s="1"/>
      <c r="Q361" s="1"/>
    </row>
    <row r="362" spans="1:17" x14ac:dyDescent="0.2">
      <c r="A362" s="43"/>
      <c r="B362" s="43">
        <v>347</v>
      </c>
      <c r="C362" s="44">
        <f t="shared" si="17"/>
        <v>0.37876157407407696</v>
      </c>
      <c r="D362" s="45">
        <v>2.89351851851852E-4</v>
      </c>
      <c r="E362" s="45">
        <v>5.1388888888888894E-2</v>
      </c>
      <c r="F362" s="66">
        <f>Table134687243[[#This Row],[Start 
Time]]+Table134687243[[#This Row],[Ride           Time]]</f>
        <v>0.43015046296296583</v>
      </c>
      <c r="G362" s="68">
        <f t="shared" si="18"/>
        <v>17</v>
      </c>
      <c r="H362" s="43">
        <v>284</v>
      </c>
      <c r="I362" s="1" t="str">
        <f>VLOOKUP($H362,Download!$A$2:$AB$802,3)</f>
        <v xml:space="preserve">Tbelles by Grup Vilacons </v>
      </c>
      <c r="J362" s="1" t="str">
        <f>VLOOKUP($H362,Download!$A$2:$AB$802,9)</f>
        <v>Didac Rodríguez Barón</v>
      </c>
      <c r="K362" s="1" t="str">
        <f>VLOOKUP($H362,Download!$A$1:$AB$701,16)</f>
        <v>David Alberto Dominguez Casas</v>
      </c>
      <c r="L362" s="12"/>
      <c r="M362" s="36"/>
      <c r="P362" s="1"/>
      <c r="Q362" s="1"/>
    </row>
    <row r="363" spans="1:17" x14ac:dyDescent="0.2">
      <c r="A363" s="43"/>
      <c r="B363" s="43">
        <v>348</v>
      </c>
      <c r="C363" s="44">
        <f t="shared" si="17"/>
        <v>0.37905092592592882</v>
      </c>
      <c r="D363" s="45">
        <v>2.89351851851852E-4</v>
      </c>
      <c r="E363" s="45">
        <v>5.1388888888888894E-2</v>
      </c>
      <c r="F363" s="66">
        <f>Table134687243[[#This Row],[Start 
Time]]+Table134687243[[#This Row],[Ride           Time]]</f>
        <v>0.43043981481481769</v>
      </c>
      <c r="G363" s="68">
        <f t="shared" si="18"/>
        <v>17</v>
      </c>
      <c r="H363" s="43">
        <v>286</v>
      </c>
      <c r="I363" s="1" t="str">
        <f>VLOOKUP($H363,Download!$A$2:$AB$802,3)</f>
        <v>Thömus / Reka</v>
      </c>
      <c r="J363" s="1" t="str">
        <f>VLOOKUP($H363,Download!$A$2:$AB$802,9)</f>
        <v>Simon Zmoos</v>
      </c>
      <c r="K363" s="1" t="str">
        <f>VLOOKUP($H363,Download!$A$1:$AB$701,16)</f>
        <v>Hans Siegenthaler</v>
      </c>
      <c r="L363" s="12"/>
      <c r="M363" s="36"/>
      <c r="P363" s="1"/>
      <c r="Q363" s="1"/>
    </row>
    <row r="364" spans="1:17" x14ac:dyDescent="0.2">
      <c r="A364" s="43"/>
      <c r="B364" s="43">
        <v>349</v>
      </c>
      <c r="C364" s="44">
        <f t="shared" si="17"/>
        <v>0.37934027777778068</v>
      </c>
      <c r="D364" s="45">
        <v>2.89351851851852E-4</v>
      </c>
      <c r="E364" s="45"/>
      <c r="F364" s="66">
        <f>Table134687243[[#This Row],[Start 
Time]]+Table134687243[[#This Row],[Ride           Time]]</f>
        <v>0.37934027777778068</v>
      </c>
      <c r="G364" s="68">
        <f t="shared" si="18"/>
        <v>17</v>
      </c>
      <c r="H364" s="43">
        <v>93</v>
      </c>
      <c r="I364" s="1" t="str">
        <f>VLOOKUP($H364,Download!$A$2:$AB$802,3)</f>
        <v>Unstoppable Spirit</v>
      </c>
      <c r="J364" s="1" t="str">
        <f>VLOOKUP($H364,Download!$A$2:$AB$802,9)</f>
        <v>Sithembiso  Masango</v>
      </c>
      <c r="K364" s="1" t="str">
        <f>VLOOKUP($H364,Download!$A$1:$AB$701,16)</f>
        <v>Mboneni Ngcobo</v>
      </c>
      <c r="L364" s="12"/>
      <c r="M364" s="36"/>
      <c r="P364" s="1"/>
      <c r="Q364" s="1"/>
    </row>
    <row r="365" spans="1:17" x14ac:dyDescent="0.2">
      <c r="A365" s="43"/>
      <c r="B365" s="43">
        <v>350</v>
      </c>
      <c r="C365" s="44">
        <f t="shared" si="17"/>
        <v>0.37962962962963254</v>
      </c>
      <c r="D365" s="45">
        <v>2.89351851851852E-4</v>
      </c>
      <c r="E365" s="45">
        <v>5.1388888888888894E-2</v>
      </c>
      <c r="F365" s="66">
        <f>Table134687243[[#This Row],[Start 
Time]]+Table134687243[[#This Row],[Ride           Time]]</f>
        <v>0.43101851851852141</v>
      </c>
      <c r="G365" s="68">
        <f t="shared" si="18"/>
        <v>17</v>
      </c>
      <c r="H365" s="43">
        <v>304</v>
      </c>
      <c r="I365" s="1" t="str">
        <f>VLOOKUP($H365,Download!$A$2:$AB$802,3)</f>
        <v>Vuil Uile</v>
      </c>
      <c r="J365" s="1" t="str">
        <f>VLOOKUP($H365,Download!$A$2:$AB$802,9)</f>
        <v>Martin Coetzee</v>
      </c>
      <c r="K365" s="1" t="str">
        <f>VLOOKUP($H365,Download!$A$1:$AB$701,16)</f>
        <v>Justin Babaya</v>
      </c>
      <c r="L365" s="12"/>
      <c r="M365" s="36"/>
      <c r="P365" s="1"/>
      <c r="Q365" s="1"/>
    </row>
    <row r="366" spans="1:17" x14ac:dyDescent="0.2">
      <c r="A366" s="43"/>
      <c r="B366" s="43">
        <v>351</v>
      </c>
      <c r="C366" s="44">
        <f t="shared" si="17"/>
        <v>0.3799189814814844</v>
      </c>
      <c r="D366" s="45">
        <v>2.89351851851852E-4</v>
      </c>
      <c r="E366" s="45">
        <v>5.1388888888888894E-2</v>
      </c>
      <c r="F366" s="66">
        <f>Table134687243[[#This Row],[Start 
Time]]+Table134687243[[#This Row],[Ride           Time]]</f>
        <v>0.43130787037037327</v>
      </c>
      <c r="G366" s="68">
        <f t="shared" si="18"/>
        <v>17</v>
      </c>
      <c r="H366" s="43">
        <v>527</v>
      </c>
      <c r="I366" s="1" t="str">
        <f>VLOOKUP($H366,Download!$A$2:$AB$802,3)</f>
        <v>KT18</v>
      </c>
      <c r="J366" s="1" t="str">
        <f>VLOOKUP($H366,Download!$A$2:$AB$802,9)</f>
        <v>Jaco-Albert van Gass</v>
      </c>
      <c r="K366" s="1" t="str">
        <f>VLOOKUP($H366,Download!$A$1:$AB$701,16)</f>
        <v>Stuart Croxford</v>
      </c>
      <c r="L366" s="12"/>
      <c r="M366" s="36"/>
      <c r="P366" s="1"/>
      <c r="Q366" s="1"/>
    </row>
    <row r="367" spans="1:17" x14ac:dyDescent="0.2">
      <c r="A367" s="43"/>
      <c r="B367" s="43">
        <v>352</v>
      </c>
      <c r="C367" s="44">
        <f t="shared" si="17"/>
        <v>0.38020833333333626</v>
      </c>
      <c r="D367" s="45">
        <v>2.89351851851852E-4</v>
      </c>
      <c r="E367" s="45">
        <v>5.1388888888888894E-2</v>
      </c>
      <c r="F367" s="66">
        <f>Table134687243[[#This Row],[Start 
Time]]+Table134687243[[#This Row],[Ride           Time]]</f>
        <v>0.43159722222222513</v>
      </c>
      <c r="G367" s="68">
        <f t="shared" si="18"/>
        <v>17</v>
      </c>
      <c r="H367" s="43">
        <v>459</v>
      </c>
      <c r="I367" s="1" t="str">
        <f>VLOOKUP($H367,Download!$A$2:$AB$802,3)</f>
        <v>A21-AAA-Mtoss-Mainpac</v>
      </c>
      <c r="J367" s="1" t="str">
        <f>VLOOKUP($H367,Download!$A$2:$AB$802,9)</f>
        <v>Peter Selkrig</v>
      </c>
      <c r="K367" s="1" t="str">
        <f>VLOOKUP($H367,Download!$A$1:$AB$701,16)</f>
        <v>David Harris</v>
      </c>
      <c r="L367" s="12"/>
      <c r="M367" s="36"/>
      <c r="P367" s="1"/>
      <c r="Q367" s="1"/>
    </row>
    <row r="368" spans="1:17" x14ac:dyDescent="0.2">
      <c r="A368" s="43"/>
      <c r="B368" s="43">
        <v>353</v>
      </c>
      <c r="C368" s="44">
        <f t="shared" si="17"/>
        <v>0.38049768518518812</v>
      </c>
      <c r="D368" s="45">
        <v>2.89351851851852E-4</v>
      </c>
      <c r="E368" s="45">
        <v>5.1388888888888894E-2</v>
      </c>
      <c r="F368" s="66">
        <f>Table134687243[[#This Row],[Start 
Time]]+Table134687243[[#This Row],[Ride           Time]]</f>
        <v>0.43188657407407699</v>
      </c>
      <c r="G368" s="68">
        <f t="shared" si="18"/>
        <v>17</v>
      </c>
      <c r="H368" s="43">
        <v>700</v>
      </c>
      <c r="I368" s="1" t="str">
        <f>VLOOKUP($H368,Download!$A$2:$AB$802,3)</f>
        <v>Gilbert</v>
      </c>
      <c r="J368" s="1" t="str">
        <f>VLOOKUP($H368,Download!$A$2:$AB$802,9)</f>
        <v>Darren Covington</v>
      </c>
      <c r="K368" s="1" t="str">
        <f>VLOOKUP($H368,Download!$A$1:$AB$701,16)</f>
        <v>Nick Caine</v>
      </c>
      <c r="L368" s="12"/>
      <c r="M368" s="36"/>
      <c r="P368" s="1"/>
      <c r="Q368" s="1"/>
    </row>
    <row r="369" spans="1:17" x14ac:dyDescent="0.2">
      <c r="A369" s="43"/>
      <c r="B369" s="43">
        <v>354</v>
      </c>
      <c r="C369" s="44">
        <f t="shared" si="17"/>
        <v>0.38078703703703998</v>
      </c>
      <c r="D369" s="45">
        <v>2.89351851851852E-4</v>
      </c>
      <c r="E369" s="45">
        <v>5.1388888888888894E-2</v>
      </c>
      <c r="F369" s="66">
        <f>Table134687243[[#This Row],[Start 
Time]]+Table134687243[[#This Row],[Ride           Time]]</f>
        <v>0.43217592592592885</v>
      </c>
      <c r="G369" s="68">
        <f t="shared" si="18"/>
        <v>17</v>
      </c>
      <c r="H369" s="43">
        <v>117</v>
      </c>
      <c r="I369" s="1" t="str">
        <f>VLOOKUP($H369,Download!$A$2:$AB$802,3)</f>
        <v>Nyamezela</v>
      </c>
      <c r="J369" s="1" t="str">
        <f>VLOOKUP($H369,Download!$A$2:$AB$802,9)</f>
        <v>Matthew Lee</v>
      </c>
      <c r="K369" s="1" t="str">
        <f>VLOOKUP($H369,Download!$A$1:$AB$701,16)</f>
        <v>Roan Hammond</v>
      </c>
      <c r="L369" s="12"/>
      <c r="M369" s="36"/>
      <c r="P369" s="1"/>
      <c r="Q369" s="1"/>
    </row>
    <row r="370" spans="1:17" x14ac:dyDescent="0.2">
      <c r="A370" s="43"/>
      <c r="B370" s="43">
        <v>355</v>
      </c>
      <c r="C370" s="44">
        <f t="shared" si="17"/>
        <v>0.38107638888889184</v>
      </c>
      <c r="D370" s="45">
        <v>2.89351851851852E-4</v>
      </c>
      <c r="E370" s="45">
        <v>5.1388888888888894E-2</v>
      </c>
      <c r="F370" s="66">
        <f>Table134687243[[#This Row],[Start 
Time]]+Table134687243[[#This Row],[Ride           Time]]</f>
        <v>0.43246527777778071</v>
      </c>
      <c r="G370" s="68">
        <f t="shared" si="18"/>
        <v>17</v>
      </c>
      <c r="H370" s="43">
        <v>128</v>
      </c>
      <c r="I370" s="1" t="str">
        <f>VLOOKUP($H370,Download!$A$2:$AB$802,3)</f>
        <v>Woolworths Supply Chain</v>
      </c>
      <c r="J370" s="1" t="str">
        <f>VLOOKUP($H370,Download!$A$2:$AB$802,9)</f>
        <v>James Hagen</v>
      </c>
      <c r="K370" s="1" t="str">
        <f>VLOOKUP($H370,Download!$A$1:$AB$701,16)</f>
        <v>Ebbe Spaarwater</v>
      </c>
      <c r="L370" s="12"/>
      <c r="M370" s="36"/>
      <c r="P370" s="1"/>
      <c r="Q370" s="1"/>
    </row>
    <row r="371" spans="1:17" x14ac:dyDescent="0.2">
      <c r="A371" s="43"/>
      <c r="B371" s="43">
        <v>356</v>
      </c>
      <c r="C371" s="44">
        <f t="shared" si="17"/>
        <v>0.3813657407407437</v>
      </c>
      <c r="D371" s="45">
        <v>2.89351851851852E-4</v>
      </c>
      <c r="E371" s="45"/>
      <c r="F371" s="66">
        <f>Table134687243[[#This Row],[Start 
Time]]+Table134687243[[#This Row],[Ride           Time]]</f>
        <v>0.3813657407407437</v>
      </c>
      <c r="G371" s="68">
        <f t="shared" si="18"/>
        <v>17</v>
      </c>
      <c r="H371" s="43">
        <v>696</v>
      </c>
      <c r="I371" s="1" t="str">
        <f>VLOOKUP($H371,Download!$A$2:$AB$802,3)</f>
        <v>SportItalia</v>
      </c>
      <c r="J371" s="1" t="str">
        <f>VLOOKUP($H371,Download!$A$2:$AB$802,9)</f>
        <v>Niccolo Violati</v>
      </c>
      <c r="K371" s="1" t="str">
        <f>VLOOKUP($H371,Download!$A$1:$AB$701,16)</f>
        <v>Andrea Cuomo</v>
      </c>
      <c r="L371" s="12"/>
      <c r="M371" s="36"/>
      <c r="P371" s="1"/>
      <c r="Q371" s="1"/>
    </row>
    <row r="372" spans="1:17" x14ac:dyDescent="0.2">
      <c r="A372" s="43"/>
      <c r="B372" s="43">
        <v>357</v>
      </c>
      <c r="C372" s="44">
        <f t="shared" si="17"/>
        <v>0.38165509259259556</v>
      </c>
      <c r="D372" s="45">
        <v>2.89351851851852E-4</v>
      </c>
      <c r="E372" s="45">
        <v>5.1388888888888894E-2</v>
      </c>
      <c r="F372" s="66">
        <f>Table134687243[[#This Row],[Start 
Time]]+Table134687243[[#This Row],[Ride           Time]]</f>
        <v>0.43304398148148443</v>
      </c>
      <c r="G372" s="68">
        <f t="shared" si="18"/>
        <v>17</v>
      </c>
      <c r="H372" s="43">
        <v>132</v>
      </c>
      <c r="I372" s="1" t="str">
        <f>VLOOKUP($H372,Download!$A$2:$AB$802,3)</f>
        <v>Baikal Lake</v>
      </c>
      <c r="J372" s="1" t="str">
        <f>VLOOKUP($H372,Download!$A$2:$AB$802,9)</f>
        <v>Oleg Naumov</v>
      </c>
      <c r="K372" s="1" t="str">
        <f>VLOOKUP($H372,Download!$A$1:$AB$701,16)</f>
        <v>Aleksandr Sakharovskii</v>
      </c>
      <c r="L372" s="12"/>
      <c r="M372" s="36"/>
      <c r="P372" s="1"/>
      <c r="Q372" s="1"/>
    </row>
    <row r="373" spans="1:17" x14ac:dyDescent="0.2">
      <c r="A373" s="43"/>
      <c r="B373" s="43">
        <v>358</v>
      </c>
      <c r="C373" s="44">
        <f t="shared" si="17"/>
        <v>0.38194444444444742</v>
      </c>
      <c r="D373" s="45">
        <v>2.89351851851852E-4</v>
      </c>
      <c r="E373" s="45">
        <v>5.1388888888888894E-2</v>
      </c>
      <c r="F373" s="66">
        <f>Table134687243[[#This Row],[Start 
Time]]+Table134687243[[#This Row],[Ride           Time]]</f>
        <v>0.43333333333333629</v>
      </c>
      <c r="G373" s="68">
        <f t="shared" si="18"/>
        <v>17</v>
      </c>
      <c r="H373" s="43">
        <v>134</v>
      </c>
      <c r="I373" s="1" t="str">
        <f>VLOOKUP($H373,Download!$A$2:$AB$802,3)</f>
        <v>Bruce Lee</v>
      </c>
      <c r="J373" s="1" t="str">
        <f>VLOOKUP($H373,Download!$A$2:$AB$802,9)</f>
        <v xml:space="preserve">Willem Oosthuizen </v>
      </c>
      <c r="K373" s="1" t="str">
        <f>VLOOKUP($H373,Download!$A$1:$AB$701,16)</f>
        <v>Ian Cloete</v>
      </c>
      <c r="L373" s="12"/>
      <c r="M373" s="36"/>
      <c r="P373" s="1"/>
      <c r="Q373" s="1"/>
    </row>
    <row r="374" spans="1:17" x14ac:dyDescent="0.2">
      <c r="A374" s="43"/>
      <c r="B374" s="43">
        <v>359</v>
      </c>
      <c r="C374" s="44">
        <f t="shared" si="17"/>
        <v>0.38223379629629928</v>
      </c>
      <c r="D374" s="45">
        <v>2.89351851851852E-4</v>
      </c>
      <c r="E374" s="45">
        <v>5.1388888888888894E-2</v>
      </c>
      <c r="F374" s="66">
        <f>Table134687243[[#This Row],[Start 
Time]]+Table134687243[[#This Row],[Ride           Time]]</f>
        <v>0.43362268518518815</v>
      </c>
      <c r="G374" s="68">
        <f t="shared" si="18"/>
        <v>17</v>
      </c>
      <c r="H374" s="43">
        <v>137</v>
      </c>
      <c r="I374" s="1" t="str">
        <f>VLOOKUP($H374,Download!$A$2:$AB$802,3)</f>
        <v>Bright Cubes</v>
      </c>
      <c r="J374" s="1" t="str">
        <f>VLOOKUP($H374,Download!$A$2:$AB$802,9)</f>
        <v>Marco Van Den Helm</v>
      </c>
      <c r="K374" s="1" t="str">
        <f>VLOOKUP($H374,Download!$A$1:$AB$701,16)</f>
        <v>Stephan Coppelmans</v>
      </c>
      <c r="L374" s="12"/>
      <c r="M374" s="36"/>
      <c r="P374" s="1"/>
      <c r="Q374" s="1"/>
    </row>
    <row r="375" spans="1:17" x14ac:dyDescent="0.2">
      <c r="A375" s="43"/>
      <c r="B375" s="43">
        <v>360</v>
      </c>
      <c r="C375" s="44">
        <f t="shared" si="17"/>
        <v>0.38252314814815114</v>
      </c>
      <c r="D375" s="45">
        <v>2.89351851851852E-4</v>
      </c>
      <c r="E375" s="45">
        <v>5.1388888888888894E-2</v>
      </c>
      <c r="F375" s="66">
        <f>Table134687243[[#This Row],[Start 
Time]]+Table134687243[[#This Row],[Ride           Time]]</f>
        <v>0.43391203703704001</v>
      </c>
      <c r="G375" s="68">
        <f t="shared" si="18"/>
        <v>17</v>
      </c>
      <c r="H375" s="43">
        <v>154</v>
      </c>
      <c r="I375" s="1" t="str">
        <f>VLOOKUP($H375,Download!$A$2:$AB$802,3)</f>
        <v xml:space="preserve">Gapp System Cabtech  </v>
      </c>
      <c r="J375" s="1" t="str">
        <f>VLOOKUP($H375,Download!$A$2:$AB$802,9)</f>
        <v>David Hromada</v>
      </c>
      <c r="K375" s="1" t="str">
        <f>VLOOKUP($H375,Download!$A$1:$AB$701,16)</f>
        <v>Jan Gabris</v>
      </c>
      <c r="L375" s="12"/>
      <c r="M375" s="36"/>
      <c r="P375" s="1"/>
      <c r="Q375" s="1"/>
    </row>
    <row r="376" spans="1:17" x14ac:dyDescent="0.2">
      <c r="A376" s="43"/>
      <c r="B376" s="43">
        <v>361</v>
      </c>
      <c r="C376" s="44">
        <f t="shared" si="17"/>
        <v>0.382812500000003</v>
      </c>
      <c r="D376" s="45">
        <v>2.89351851851852E-4</v>
      </c>
      <c r="E376" s="45">
        <v>5.1388888888888894E-2</v>
      </c>
      <c r="F376" s="66">
        <f>Table134687243[[#This Row],[Start 
Time]]+Table134687243[[#This Row],[Ride           Time]]</f>
        <v>0.43420138888889187</v>
      </c>
      <c r="G376" s="68">
        <f t="shared" si="18"/>
        <v>17</v>
      </c>
      <c r="H376" s="43">
        <v>171</v>
      </c>
      <c r="I376" s="1" t="str">
        <f>VLOOKUP($H376,Download!$A$2:$AB$802,3)</f>
        <v>MARATHON</v>
      </c>
      <c r="J376" s="1" t="str">
        <f>VLOOKUP($H376,Download!$A$2:$AB$802,9)</f>
        <v>Julian Buelvas</v>
      </c>
      <c r="K376" s="1" t="str">
        <f>VLOOKUP($H376,Download!$A$1:$AB$701,16)</f>
        <v>Wilson Alfredo Marin Rincon</v>
      </c>
      <c r="L376" s="12"/>
      <c r="M376" s="36"/>
      <c r="P376" s="1"/>
      <c r="Q376" s="1"/>
    </row>
    <row r="377" spans="1:17" x14ac:dyDescent="0.2">
      <c r="A377" s="43"/>
      <c r="B377" s="43">
        <v>362</v>
      </c>
      <c r="C377" s="44">
        <f t="shared" si="17"/>
        <v>0.38310185185185486</v>
      </c>
      <c r="D377" s="45">
        <v>2.89351851851852E-4</v>
      </c>
      <c r="E377" s="45">
        <v>5.1388888888888894E-2</v>
      </c>
      <c r="F377" s="66">
        <f>Table134687243[[#This Row],[Start 
Time]]+Table134687243[[#This Row],[Ride           Time]]</f>
        <v>0.43449074074074373</v>
      </c>
      <c r="G377" s="68">
        <f t="shared" si="18"/>
        <v>17</v>
      </c>
      <c r="H377" s="43">
        <v>180</v>
      </c>
      <c r="I377" s="1" t="str">
        <f>VLOOKUP($H377,Download!$A$2:$AB$802,3)</f>
        <v>OneToOne CATALUNYA 1</v>
      </c>
      <c r="J377" s="1" t="str">
        <f>VLOOKUP($H377,Download!$A$2:$AB$802,9)</f>
        <v>Josep Colomina Lopez</v>
      </c>
      <c r="K377" s="1" t="str">
        <f>VLOOKUP($H377,Download!$A$1:$AB$701,16)</f>
        <v>Sergi  Comino Lopez</v>
      </c>
      <c r="L377" s="12"/>
      <c r="M377" s="36"/>
      <c r="P377" s="1"/>
      <c r="Q377" s="1"/>
    </row>
    <row r="378" spans="1:17" x14ac:dyDescent="0.2">
      <c r="A378" s="43"/>
      <c r="B378" s="43">
        <v>363</v>
      </c>
      <c r="C378" s="44">
        <f t="shared" si="17"/>
        <v>0.38339120370370672</v>
      </c>
      <c r="D378" s="45">
        <v>2.89351851851852E-4</v>
      </c>
      <c r="E378" s="45">
        <v>5.1388888888888894E-2</v>
      </c>
      <c r="F378" s="66">
        <f>Table134687243[[#This Row],[Start 
Time]]+Table134687243[[#This Row],[Ride           Time]]</f>
        <v>0.43478009259259559</v>
      </c>
      <c r="G378" s="68">
        <f t="shared" ref="G378:G409" si="19">$N$4</f>
        <v>17</v>
      </c>
      <c r="H378" s="43">
        <v>182</v>
      </c>
      <c r="I378" s="1" t="str">
        <f>VLOOKUP($H378,Download!$A$2:$AB$802,3)</f>
        <v>Phantom One</v>
      </c>
      <c r="J378" s="1" t="str">
        <f>VLOOKUP($H378,Download!$A$2:$AB$802,9)</f>
        <v>Marthinus Lamprecht</v>
      </c>
      <c r="K378" s="1" t="str">
        <f>VLOOKUP($H378,Download!$A$1:$AB$701,16)</f>
        <v>Trevor Case</v>
      </c>
      <c r="L378" s="12"/>
      <c r="M378" s="36"/>
      <c r="P378" s="1"/>
      <c r="Q378" s="1"/>
    </row>
    <row r="379" spans="1:17" x14ac:dyDescent="0.2">
      <c r="A379" s="43"/>
      <c r="B379" s="43">
        <v>364</v>
      </c>
      <c r="C379" s="44">
        <f t="shared" si="17"/>
        <v>0.38368055555555858</v>
      </c>
      <c r="D379" s="45">
        <v>2.89351851851852E-4</v>
      </c>
      <c r="E379" s="45">
        <v>5.1388888888888894E-2</v>
      </c>
      <c r="F379" s="66">
        <f>Table134687243[[#This Row],[Start 
Time]]+Table134687243[[#This Row],[Ride           Time]]</f>
        <v>0.43506944444444745</v>
      </c>
      <c r="G379" s="68">
        <f t="shared" si="19"/>
        <v>17</v>
      </c>
      <c r="H379" s="43">
        <v>187</v>
      </c>
      <c r="I379" s="1" t="str">
        <f>VLOOKUP($H379,Download!$A$2:$AB$802,3)</f>
        <v>EC RIDE 2019</v>
      </c>
      <c r="J379" s="1" t="str">
        <f>VLOOKUP($H379,Download!$A$2:$AB$802,9)</f>
        <v>Stuart Meyer</v>
      </c>
      <c r="K379" s="1" t="str">
        <f>VLOOKUP($H379,Download!$A$1:$AB$701,16)</f>
        <v>Stephen van Niekerk</v>
      </c>
      <c r="L379" s="12"/>
      <c r="M379" s="36"/>
      <c r="P379" s="1"/>
      <c r="Q379" s="1"/>
    </row>
    <row r="380" spans="1:17" x14ac:dyDescent="0.2">
      <c r="A380" s="43"/>
      <c r="B380" s="43">
        <v>365</v>
      </c>
      <c r="C380" s="44">
        <f t="shared" si="17"/>
        <v>0.38396990740741044</v>
      </c>
      <c r="D380" s="45">
        <v>2.89351851851852E-4</v>
      </c>
      <c r="E380" s="45">
        <v>5.1388888888888894E-2</v>
      </c>
      <c r="F380" s="66">
        <f>Table134687243[[#This Row],[Start 
Time]]+Table134687243[[#This Row],[Ride           Time]]</f>
        <v>0.43535879629629931</v>
      </c>
      <c r="G380" s="68">
        <f t="shared" si="19"/>
        <v>17</v>
      </c>
      <c r="H380" s="43">
        <v>198</v>
      </c>
      <c r="I380" s="1" t="str">
        <f>VLOOKUP($H380,Download!$A$2:$AB$802,3)</f>
        <v>Big Box</v>
      </c>
      <c r="J380" s="1" t="str">
        <f>VLOOKUP($H380,Download!$A$2:$AB$802,9)</f>
        <v>Jasper Coetzee</v>
      </c>
      <c r="K380" s="1" t="str">
        <f>VLOOKUP($H380,Download!$A$1:$AB$701,16)</f>
        <v>Willie Mouton</v>
      </c>
      <c r="L380" s="12"/>
      <c r="M380" s="36"/>
      <c r="P380" s="1"/>
      <c r="Q380" s="1"/>
    </row>
    <row r="381" spans="1:17" x14ac:dyDescent="0.2">
      <c r="A381" s="43"/>
      <c r="B381" s="43">
        <v>366</v>
      </c>
      <c r="C381" s="44">
        <f t="shared" si="17"/>
        <v>0.3842592592592623</v>
      </c>
      <c r="D381" s="45">
        <v>2.89351851851852E-4</v>
      </c>
      <c r="E381" s="45">
        <v>5.1388888888888894E-2</v>
      </c>
      <c r="F381" s="66">
        <f>Table134687243[[#This Row],[Start 
Time]]+Table134687243[[#This Row],[Ride           Time]]</f>
        <v>0.43564814814815117</v>
      </c>
      <c r="G381" s="68">
        <f t="shared" si="19"/>
        <v>17</v>
      </c>
      <c r="H381" s="43">
        <v>90</v>
      </c>
      <c r="I381" s="1" t="str">
        <f>VLOOKUP($H381,Download!$A$2:$AB$802,3)</f>
        <v>CANSA Active</v>
      </c>
      <c r="J381" s="1" t="str">
        <f>VLOOKUP($H381,Download!$A$2:$AB$802,9)</f>
        <v>Breyton Paulse</v>
      </c>
      <c r="K381" s="1" t="str">
        <f>VLOOKUP($H381,Download!$A$1:$AB$701,16)</f>
        <v>Johan Coetzee</v>
      </c>
      <c r="L381" s="12"/>
      <c r="M381" s="36"/>
      <c r="P381" s="1"/>
      <c r="Q381" s="1"/>
    </row>
    <row r="382" spans="1:17" x14ac:dyDescent="0.2">
      <c r="A382" s="43"/>
      <c r="B382" s="43">
        <v>367</v>
      </c>
      <c r="C382" s="44">
        <f t="shared" si="17"/>
        <v>0.38454861111111416</v>
      </c>
      <c r="D382" s="45">
        <v>2.89351851851852E-4</v>
      </c>
      <c r="E382" s="45">
        <v>5.1388888888888894E-2</v>
      </c>
      <c r="F382" s="66">
        <f>Table134687243[[#This Row],[Start 
Time]]+Table134687243[[#This Row],[Ride           Time]]</f>
        <v>0.43593750000000303</v>
      </c>
      <c r="G382" s="68">
        <f t="shared" si="19"/>
        <v>17</v>
      </c>
      <c r="H382" s="43">
        <v>315</v>
      </c>
      <c r="I382" s="1" t="str">
        <f>VLOOKUP($H382,Download!$A$2:$AB$802,3)</f>
        <v>Your pace or mine?</v>
      </c>
      <c r="J382" s="1" t="str">
        <f>VLOOKUP($H382,Download!$A$2:$AB$802,9)</f>
        <v>Ian Kent</v>
      </c>
      <c r="K382" s="1" t="str">
        <f>VLOOKUP($H382,Download!$A$1:$AB$701,16)</f>
        <v>Lloyd Barker</v>
      </c>
      <c r="L382" s="12"/>
      <c r="M382" s="36"/>
      <c r="P382" s="1"/>
      <c r="Q382" s="1"/>
    </row>
    <row r="383" spans="1:17" x14ac:dyDescent="0.2">
      <c r="A383" s="43"/>
      <c r="B383" s="43">
        <v>368</v>
      </c>
      <c r="C383" s="44">
        <f t="shared" si="17"/>
        <v>0.38483796296296602</v>
      </c>
      <c r="D383" s="45">
        <v>2.89351851851852E-4</v>
      </c>
      <c r="E383" s="45">
        <v>5.1388888888888894E-2</v>
      </c>
      <c r="F383" s="66">
        <f>Table134687243[[#This Row],[Start 
Time]]+Table134687243[[#This Row],[Ride           Time]]</f>
        <v>0.43622685185185489</v>
      </c>
      <c r="G383" s="68">
        <f t="shared" si="19"/>
        <v>17</v>
      </c>
      <c r="H383" s="43">
        <v>322</v>
      </c>
      <c r="I383" s="1" t="str">
        <f>VLOOKUP($H383,Download!$A$2:$AB$802,3)</f>
        <v>GERT NEL INC ATTORNEYS</v>
      </c>
      <c r="J383" s="1" t="str">
        <f>VLOOKUP($H383,Download!$A$2:$AB$802,9)</f>
        <v>Gert Nel</v>
      </c>
      <c r="K383" s="1" t="str">
        <f>VLOOKUP($H383,Download!$A$1:$AB$701,16)</f>
        <v>Christopher Van Rooyen</v>
      </c>
      <c r="L383" s="12"/>
      <c r="M383" s="36"/>
      <c r="P383" s="1"/>
      <c r="Q383" s="1"/>
    </row>
    <row r="384" spans="1:17" x14ac:dyDescent="0.2">
      <c r="A384" s="43"/>
      <c r="B384" s="43">
        <v>369</v>
      </c>
      <c r="C384" s="44">
        <f t="shared" si="17"/>
        <v>0.38512731481481788</v>
      </c>
      <c r="D384" s="45">
        <v>2.89351851851852E-4</v>
      </c>
      <c r="E384" s="45">
        <v>5.1388888888888894E-2</v>
      </c>
      <c r="F384" s="66">
        <f>Table134687243[[#This Row],[Start 
Time]]+Table134687243[[#This Row],[Ride           Time]]</f>
        <v>0.43651620370370675</v>
      </c>
      <c r="G384" s="68">
        <f t="shared" si="19"/>
        <v>17</v>
      </c>
      <c r="H384" s="48">
        <v>441</v>
      </c>
      <c r="I384" s="1" t="str">
        <f>VLOOKUP($H384,Download!$A$2:$AB$802,3)</f>
        <v>FandSAuto</v>
      </c>
      <c r="J384" s="1" t="str">
        <f>VLOOKUP($H384,Download!$A$2:$AB$802,9)</f>
        <v>Farhaad Khan</v>
      </c>
      <c r="K384" s="1" t="str">
        <f>VLOOKUP($H384,Download!$A$1:$AB$701,16)</f>
        <v>Adiel Mohamed</v>
      </c>
      <c r="L384" s="12"/>
      <c r="M384" s="36"/>
      <c r="P384" s="1"/>
      <c r="Q384" s="1"/>
    </row>
    <row r="385" spans="1:17" x14ac:dyDescent="0.2">
      <c r="A385" s="43"/>
      <c r="B385" s="43">
        <v>370</v>
      </c>
      <c r="C385" s="44">
        <f t="shared" si="17"/>
        <v>0.38541666666666974</v>
      </c>
      <c r="D385" s="45">
        <v>2.89351851851852E-4</v>
      </c>
      <c r="E385" s="45">
        <v>5.1388888888888894E-2</v>
      </c>
      <c r="F385" s="66">
        <f>Table134687243[[#This Row],[Start 
Time]]+Table134687243[[#This Row],[Ride           Time]]</f>
        <v>0.43680555555555861</v>
      </c>
      <c r="G385" s="68">
        <f t="shared" si="19"/>
        <v>17</v>
      </c>
      <c r="H385" s="43">
        <v>114</v>
      </c>
      <c r="I385" s="1" t="str">
        <f>VLOOKUP($H385,Download!$A$2:$AB$802,3)</f>
        <v>Primo Elite Stars</v>
      </c>
      <c r="J385" s="1" t="str">
        <f>VLOOKUP($H385,Download!$A$2:$AB$802,9)</f>
        <v>Ziyaad Banderker</v>
      </c>
      <c r="K385" s="1" t="str">
        <f>VLOOKUP($H385,Download!$A$1:$AB$701,16)</f>
        <v>Tahier Phillips</v>
      </c>
      <c r="L385" s="12"/>
      <c r="M385" s="36"/>
      <c r="P385" s="1"/>
      <c r="Q385" s="1"/>
    </row>
    <row r="386" spans="1:17" x14ac:dyDescent="0.2">
      <c r="A386" s="43"/>
      <c r="B386" s="43">
        <v>371</v>
      </c>
      <c r="C386" s="44">
        <f t="shared" si="17"/>
        <v>0.3857060185185216</v>
      </c>
      <c r="D386" s="45">
        <v>2.89351851851852E-4</v>
      </c>
      <c r="E386" s="45">
        <v>5.1388888888888894E-2</v>
      </c>
      <c r="F386" s="66">
        <f>Table134687243[[#This Row],[Start 
Time]]+Table134687243[[#This Row],[Ride           Time]]</f>
        <v>0.43709490740741047</v>
      </c>
      <c r="G386" s="68">
        <f t="shared" si="19"/>
        <v>17</v>
      </c>
      <c r="H386" s="43">
        <v>116</v>
      </c>
      <c r="I386" s="1" t="str">
        <f>VLOOKUP($H386,Download!$A$2:$AB$802,3)</f>
        <v>Velosure</v>
      </c>
      <c r="J386" s="1" t="str">
        <f>VLOOKUP($H386,Download!$A$2:$AB$802,9)</f>
        <v>Luke Beuchat</v>
      </c>
      <c r="K386" s="1" t="str">
        <f>VLOOKUP($H386,Download!$A$1:$AB$701,16)</f>
        <v xml:space="preserve">Minter Barnard </v>
      </c>
      <c r="L386" s="12"/>
      <c r="M386" s="36"/>
      <c r="P386" s="1"/>
      <c r="Q386" s="1"/>
    </row>
    <row r="387" spans="1:17" x14ac:dyDescent="0.2">
      <c r="A387" s="43"/>
      <c r="B387" s="43">
        <v>372</v>
      </c>
      <c r="C387" s="44">
        <f t="shared" si="17"/>
        <v>0.38599537037037346</v>
      </c>
      <c r="D387" s="45">
        <v>2.89351851851852E-4</v>
      </c>
      <c r="E387" s="45">
        <v>5.1388888888888894E-2</v>
      </c>
      <c r="F387" s="66">
        <f>Table134687243[[#This Row],[Start 
Time]]+Table134687243[[#This Row],[Ride           Time]]</f>
        <v>0.43738425925926233</v>
      </c>
      <c r="G387" s="68">
        <f t="shared" si="19"/>
        <v>17</v>
      </c>
      <c r="H387" s="43">
        <v>345</v>
      </c>
      <c r="I387" s="1" t="str">
        <f>VLOOKUP($H387,Download!$A$2:$AB$802,3)</f>
        <v>S.A.L&gt;T</v>
      </c>
      <c r="J387" s="1" t="str">
        <f>VLOOKUP($H387,Download!$A$2:$AB$802,9)</f>
        <v>Ian Coleman</v>
      </c>
      <c r="K387" s="1" t="str">
        <f>VLOOKUP($H387,Download!$A$1:$AB$701,16)</f>
        <v>Alan Berning</v>
      </c>
      <c r="L387" s="12"/>
      <c r="M387" s="36"/>
      <c r="P387" s="1"/>
      <c r="Q387" s="1"/>
    </row>
    <row r="388" spans="1:17" x14ac:dyDescent="0.2">
      <c r="A388" s="43"/>
      <c r="B388" s="43">
        <v>373</v>
      </c>
      <c r="C388" s="44">
        <f t="shared" si="17"/>
        <v>0.38628472222222532</v>
      </c>
      <c r="D388" s="45">
        <v>2.89351851851852E-4</v>
      </c>
      <c r="E388" s="45">
        <v>5.1388888888888894E-2</v>
      </c>
      <c r="F388" s="66">
        <f>Table134687243[[#This Row],[Start 
Time]]+Table134687243[[#This Row],[Ride           Time]]</f>
        <v>0.43767361111111419</v>
      </c>
      <c r="G388" s="68">
        <f t="shared" si="19"/>
        <v>17</v>
      </c>
      <c r="H388" s="43">
        <v>352</v>
      </c>
      <c r="I388" s="1" t="str">
        <f>VLOOKUP($H388,Download!$A$2:$AB$802,3)</f>
        <v>Dopestrong</v>
      </c>
      <c r="J388" s="1" t="str">
        <f>VLOOKUP($H388,Download!$A$2:$AB$802,9)</f>
        <v>Henry Stoltz</v>
      </c>
      <c r="K388" s="1" t="str">
        <f>VLOOKUP($H388,Download!$A$1:$AB$701,16)</f>
        <v>Dirk Oerlemans</v>
      </c>
      <c r="L388" s="12"/>
      <c r="M388" s="36"/>
      <c r="P388" s="1"/>
      <c r="Q388" s="1"/>
    </row>
    <row r="389" spans="1:17" x14ac:dyDescent="0.2">
      <c r="A389" s="43"/>
      <c r="B389" s="43">
        <v>374</v>
      </c>
      <c r="C389" s="44">
        <f t="shared" si="17"/>
        <v>0.38657407407407718</v>
      </c>
      <c r="D389" s="45">
        <v>2.89351851851852E-4</v>
      </c>
      <c r="E389" s="45">
        <v>5.1388888888888894E-2</v>
      </c>
      <c r="F389" s="66">
        <f>Table134687243[[#This Row],[Start 
Time]]+Table134687243[[#This Row],[Ride           Time]]</f>
        <v>0.43796296296296605</v>
      </c>
      <c r="G389" s="68">
        <f t="shared" si="19"/>
        <v>17</v>
      </c>
      <c r="H389" s="43">
        <v>359</v>
      </c>
      <c r="I389" s="1" t="str">
        <f>VLOOKUP($H389,Download!$A$2:$AB$802,3)</f>
        <v>Dr Jekyll and Mr Hyde</v>
      </c>
      <c r="J389" s="1" t="str">
        <f>VLOOKUP($H389,Download!$A$2:$AB$802,9)</f>
        <v>Zack  van der Merwe</v>
      </c>
      <c r="K389" s="1" t="str">
        <f>VLOOKUP($H389,Download!$A$1:$AB$701,16)</f>
        <v>Hannes Jonker</v>
      </c>
      <c r="L389" s="12"/>
      <c r="M389" s="36"/>
      <c r="P389" s="1"/>
      <c r="Q389" s="1"/>
    </row>
    <row r="390" spans="1:17" x14ac:dyDescent="0.2">
      <c r="A390" s="43"/>
      <c r="B390" s="43">
        <v>375</v>
      </c>
      <c r="C390" s="44">
        <f t="shared" si="17"/>
        <v>0.38686342592592904</v>
      </c>
      <c r="D390" s="45">
        <v>2.89351851851852E-4</v>
      </c>
      <c r="E390" s="45">
        <v>5.1388888888888894E-2</v>
      </c>
      <c r="F390" s="66">
        <f>Table134687243[[#This Row],[Start 
Time]]+Table134687243[[#This Row],[Ride           Time]]</f>
        <v>0.43825231481481791</v>
      </c>
      <c r="G390" s="68">
        <f t="shared" si="19"/>
        <v>17</v>
      </c>
      <c r="H390" s="43">
        <v>362</v>
      </c>
      <c r="I390" s="1" t="str">
        <f>VLOOKUP($H390,Download!$A$2:$AB$802,3)</f>
        <v>ZZ2 Laeveld Agrochem</v>
      </c>
      <c r="J390" s="1" t="str">
        <f>VLOOKUP($H390,Download!$A$2:$AB$802,9)</f>
        <v>Bertie Van Zyl</v>
      </c>
      <c r="K390" s="1" t="str">
        <f>VLOOKUP($H390,Download!$A$1:$AB$701,16)</f>
        <v>Gary Middleton</v>
      </c>
      <c r="L390" s="12"/>
      <c r="M390" s="36"/>
      <c r="P390" s="1"/>
      <c r="Q390" s="1"/>
    </row>
    <row r="391" spans="1:17" x14ac:dyDescent="0.2">
      <c r="A391" s="43"/>
      <c r="B391" s="43">
        <v>376</v>
      </c>
      <c r="C391" s="44">
        <f t="shared" si="17"/>
        <v>0.3871527777777809</v>
      </c>
      <c r="D391" s="45">
        <v>2.89351851851852E-4</v>
      </c>
      <c r="E391" s="45">
        <v>5.1388888888888894E-2</v>
      </c>
      <c r="F391" s="66">
        <f>Table134687243[[#This Row],[Start 
Time]]+Table134687243[[#This Row],[Ride           Time]]</f>
        <v>0.43854166666666977</v>
      </c>
      <c r="G391" s="68">
        <f t="shared" si="19"/>
        <v>17</v>
      </c>
      <c r="H391" s="43">
        <v>373</v>
      </c>
      <c r="I391" s="1" t="str">
        <f>VLOOKUP($H391,Download!$A$2:$AB$802,3)</f>
        <v>RewardsCo</v>
      </c>
      <c r="J391" s="1" t="str">
        <f>VLOOKUP($H391,Download!$A$2:$AB$802,9)</f>
        <v>Dylan Koen</v>
      </c>
      <c r="K391" s="1" t="str">
        <f>VLOOKUP($H391,Download!$A$1:$AB$701,16)</f>
        <v>Dean Hay</v>
      </c>
      <c r="L391" s="12"/>
      <c r="M391" s="36"/>
      <c r="P391" s="1"/>
      <c r="Q391" s="1"/>
    </row>
    <row r="392" spans="1:17" x14ac:dyDescent="0.2">
      <c r="A392" s="43"/>
      <c r="B392" s="43">
        <v>377</v>
      </c>
      <c r="C392" s="44">
        <f t="shared" si="17"/>
        <v>0.38744212962963276</v>
      </c>
      <c r="D392" s="45">
        <v>2.89351851851852E-4</v>
      </c>
      <c r="E392" s="45">
        <v>5.1388888888888894E-2</v>
      </c>
      <c r="F392" s="66">
        <f>Table134687243[[#This Row],[Start 
Time]]+Table134687243[[#This Row],[Ride           Time]]</f>
        <v>0.43883101851852163</v>
      </c>
      <c r="G392" s="68">
        <f t="shared" si="19"/>
        <v>17</v>
      </c>
      <c r="H392" s="43">
        <v>374</v>
      </c>
      <c r="I392" s="1" t="str">
        <f>VLOOKUP($H392,Download!$A$2:$AB$802,3)</f>
        <v>B Racing LA</v>
      </c>
      <c r="J392" s="1" t="str">
        <f>VLOOKUP($H392,Download!$A$2:$AB$802,9)</f>
        <v>Gary Bub</v>
      </c>
      <c r="K392" s="1" t="str">
        <f>VLOOKUP($H392,Download!$A$1:$AB$701,16)</f>
        <v>Alan Bub</v>
      </c>
      <c r="L392" s="12"/>
      <c r="M392" s="36"/>
      <c r="P392" s="1"/>
      <c r="Q392" s="1"/>
    </row>
    <row r="393" spans="1:17" x14ac:dyDescent="0.2">
      <c r="A393" s="43"/>
      <c r="B393" s="43">
        <v>378</v>
      </c>
      <c r="C393" s="44">
        <f t="shared" si="17"/>
        <v>0.38773148148148462</v>
      </c>
      <c r="D393" s="45">
        <v>2.89351851851852E-4</v>
      </c>
      <c r="E393" s="45">
        <v>5.1388888888888894E-2</v>
      </c>
      <c r="F393" s="66">
        <f>Table134687243[[#This Row],[Start 
Time]]+Table134687243[[#This Row],[Ride           Time]]</f>
        <v>0.43912037037037349</v>
      </c>
      <c r="G393" s="68">
        <f t="shared" si="19"/>
        <v>17</v>
      </c>
      <c r="H393" s="43">
        <v>398</v>
      </c>
      <c r="I393" s="1" t="str">
        <f>VLOOKUP($H393,Download!$A$2:$AB$802,3)</f>
        <v>Z MTB</v>
      </c>
      <c r="J393" s="1" t="str">
        <f>VLOOKUP($H393,Download!$A$2:$AB$802,9)</f>
        <v>Mario Hakim Abu-id</v>
      </c>
      <c r="K393" s="1" t="str">
        <f>VLOOKUP($H393,Download!$A$1:$AB$701,16)</f>
        <v>Uwe Rübling</v>
      </c>
      <c r="L393" s="12"/>
      <c r="M393" s="36"/>
      <c r="P393" s="1"/>
      <c r="Q393" s="1"/>
    </row>
    <row r="394" spans="1:17" x14ac:dyDescent="0.2">
      <c r="A394" s="43"/>
      <c r="B394" s="43">
        <v>379</v>
      </c>
      <c r="C394" s="44">
        <f t="shared" si="17"/>
        <v>0.38802083333333648</v>
      </c>
      <c r="D394" s="45">
        <v>2.89351851851852E-4</v>
      </c>
      <c r="E394" s="45">
        <v>5.1388888888888894E-2</v>
      </c>
      <c r="F394" s="66">
        <f>Table134687243[[#This Row],[Start 
Time]]+Table134687243[[#This Row],[Ride           Time]]</f>
        <v>0.43940972222222535</v>
      </c>
      <c r="G394" s="68">
        <f t="shared" si="19"/>
        <v>17</v>
      </c>
      <c r="H394" s="43">
        <v>407</v>
      </c>
      <c r="I394" s="1" t="str">
        <f>VLOOKUP($H394,Download!$A$2:$AB$802,3)</f>
        <v>TRI UNIC DELHAIZE DRONGEN</v>
      </c>
      <c r="J394" s="1" t="str">
        <f>VLOOKUP($H394,Download!$A$2:$AB$802,9)</f>
        <v>Peter Naudts</v>
      </c>
      <c r="K394" s="1" t="str">
        <f>VLOOKUP($H394,Download!$A$1:$AB$701,16)</f>
        <v>Tom Geirnaert</v>
      </c>
      <c r="L394" s="12"/>
      <c r="M394" s="36"/>
      <c r="P394" s="1"/>
      <c r="Q394" s="1"/>
    </row>
    <row r="395" spans="1:17" x14ac:dyDescent="0.2">
      <c r="A395" s="43"/>
      <c r="B395" s="43">
        <v>380</v>
      </c>
      <c r="C395" s="44">
        <f t="shared" si="17"/>
        <v>0.38831018518518834</v>
      </c>
      <c r="D395" s="45">
        <v>2.89351851851852E-4</v>
      </c>
      <c r="E395" s="45">
        <v>5.1388888888888894E-2</v>
      </c>
      <c r="F395" s="66">
        <f>Table134687243[[#This Row],[Start 
Time]]+Table134687243[[#This Row],[Ride           Time]]</f>
        <v>0.43969907407407721</v>
      </c>
      <c r="G395" s="68">
        <f t="shared" si="19"/>
        <v>17</v>
      </c>
      <c r="H395" s="43">
        <v>473</v>
      </c>
      <c r="I395" s="1" t="str">
        <f>VLOOKUP($H395,Download!$A$2:$AB$802,3)</f>
        <v>Insect Science</v>
      </c>
      <c r="J395" s="1" t="str">
        <f>VLOOKUP($H395,Download!$A$2:$AB$802,9)</f>
        <v>Gerhard Booysen</v>
      </c>
      <c r="K395" s="1" t="str">
        <f>VLOOKUP($H395,Download!$A$1:$AB$701,16)</f>
        <v>Thomas Orchard</v>
      </c>
      <c r="L395" s="12"/>
      <c r="M395" s="36"/>
      <c r="P395" s="1"/>
      <c r="Q395" s="1"/>
    </row>
    <row r="396" spans="1:17" x14ac:dyDescent="0.2">
      <c r="A396" s="43"/>
      <c r="B396" s="43">
        <v>381</v>
      </c>
      <c r="C396" s="44">
        <f t="shared" si="17"/>
        <v>0.3885995370370402</v>
      </c>
      <c r="D396" s="45">
        <v>2.89351851851852E-4</v>
      </c>
      <c r="E396" s="45">
        <v>5.1388888888888894E-2</v>
      </c>
      <c r="F396" s="66">
        <f>Table134687243[[#This Row],[Start 
Time]]+Table134687243[[#This Row],[Ride           Time]]</f>
        <v>0.43998842592592907</v>
      </c>
      <c r="G396" s="68">
        <f t="shared" si="19"/>
        <v>17</v>
      </c>
      <c r="H396" s="43">
        <v>475</v>
      </c>
      <c r="I396" s="1" t="str">
        <f>VLOOKUP($H396,Download!$A$2:$AB$802,3)</f>
        <v>S&amp;M</v>
      </c>
      <c r="J396" s="1" t="str">
        <f>VLOOKUP($H396,Download!$A$2:$AB$802,9)</f>
        <v>Murray Davidson</v>
      </c>
      <c r="K396" s="1" t="str">
        <f>VLOOKUP($H396,Download!$A$1:$AB$701,16)</f>
        <v>Spencer Venter</v>
      </c>
      <c r="L396" s="12"/>
      <c r="M396" s="36"/>
      <c r="P396" s="1"/>
      <c r="Q396" s="1"/>
    </row>
    <row r="397" spans="1:17" x14ac:dyDescent="0.2">
      <c r="A397" s="43"/>
      <c r="B397" s="43">
        <v>382</v>
      </c>
      <c r="C397" s="44">
        <f t="shared" si="17"/>
        <v>0.38888888888889206</v>
      </c>
      <c r="D397" s="45">
        <v>2.89351851851852E-4</v>
      </c>
      <c r="E397" s="45">
        <v>5.1388888888888894E-2</v>
      </c>
      <c r="F397" s="66">
        <f>Table134687243[[#This Row],[Start 
Time]]+Table134687243[[#This Row],[Ride           Time]]</f>
        <v>0.44027777777778093</v>
      </c>
      <c r="G397" s="68">
        <f t="shared" si="19"/>
        <v>17</v>
      </c>
      <c r="H397" s="43">
        <v>563</v>
      </c>
      <c r="I397" s="1" t="str">
        <f>VLOOKUP($H397,Download!$A$2:$AB$802,3)</f>
        <v>Never Give Up</v>
      </c>
      <c r="J397" s="1" t="str">
        <f>VLOOKUP($H397,Download!$A$2:$AB$802,9)</f>
        <v>Henry de Lange</v>
      </c>
      <c r="K397" s="1" t="str">
        <f>VLOOKUP($H397,Download!$A$1:$AB$701,16)</f>
        <v>Johnny Lang</v>
      </c>
      <c r="L397" s="12"/>
      <c r="M397" s="36"/>
      <c r="P397" s="1"/>
      <c r="Q397" s="1"/>
    </row>
    <row r="398" spans="1:17" x14ac:dyDescent="0.2">
      <c r="A398" s="43"/>
      <c r="B398" s="43">
        <v>383</v>
      </c>
      <c r="C398" s="44">
        <f t="shared" si="17"/>
        <v>0.38917824074074392</v>
      </c>
      <c r="D398" s="45">
        <v>2.89351851851852E-4</v>
      </c>
      <c r="E398" s="45">
        <v>5.1388888888888894E-2</v>
      </c>
      <c r="F398" s="66">
        <f>Table134687243[[#This Row],[Start 
Time]]+Table134687243[[#This Row],[Ride           Time]]</f>
        <v>0.44056712962963279</v>
      </c>
      <c r="G398" s="68">
        <f t="shared" si="19"/>
        <v>17</v>
      </c>
      <c r="H398" s="43">
        <v>566</v>
      </c>
      <c r="I398" s="1" t="str">
        <f>VLOOKUP($H398,Download!$A$2:$AB$802,3)</f>
        <v>Argentina</v>
      </c>
      <c r="J398" s="1" t="str">
        <f>VLOOKUP($H398,Download!$A$2:$AB$802,9)</f>
        <v>Juan Pablo Richard</v>
      </c>
      <c r="K398" s="1" t="str">
        <f>VLOOKUP($H398,Download!$A$1:$AB$701,16)</f>
        <v>Nicolas Aquistapace</v>
      </c>
      <c r="L398" s="12"/>
      <c r="M398" s="36"/>
      <c r="P398" s="1"/>
      <c r="Q398" s="1"/>
    </row>
    <row r="399" spans="1:17" x14ac:dyDescent="0.2">
      <c r="A399" s="43"/>
      <c r="B399" s="43">
        <v>384</v>
      </c>
      <c r="C399" s="44">
        <f t="shared" si="17"/>
        <v>0.38946759259259578</v>
      </c>
      <c r="D399" s="45">
        <v>2.89351851851852E-4</v>
      </c>
      <c r="E399" s="45">
        <v>5.1388888888888894E-2</v>
      </c>
      <c r="F399" s="66">
        <f>Table134687243[[#This Row],[Start 
Time]]+Table134687243[[#This Row],[Ride           Time]]</f>
        <v>0.44085648148148465</v>
      </c>
      <c r="G399" s="68">
        <f t="shared" si="19"/>
        <v>17</v>
      </c>
      <c r="H399" s="43">
        <v>569</v>
      </c>
      <c r="I399" s="1" t="str">
        <f>VLOOKUP($H399,Download!$A$2:$AB$802,3)</f>
        <v>Barcelos Portugal</v>
      </c>
      <c r="J399" s="1" t="str">
        <f>VLOOKUP($H399,Download!$A$2:$AB$802,9)</f>
        <v>Miguel Goncalves</v>
      </c>
      <c r="K399" s="1" t="str">
        <f>VLOOKUP($H399,Download!$A$1:$AB$701,16)</f>
        <v>Nuno Campos</v>
      </c>
      <c r="L399" s="12"/>
      <c r="M399" s="36"/>
      <c r="P399" s="1"/>
      <c r="Q399" s="1"/>
    </row>
    <row r="400" spans="1:17" x14ac:dyDescent="0.2">
      <c r="A400" s="43"/>
      <c r="B400" s="43">
        <v>385</v>
      </c>
      <c r="C400" s="44">
        <f t="shared" si="17"/>
        <v>0.38975694444444764</v>
      </c>
      <c r="D400" s="45">
        <v>2.89351851851852E-4</v>
      </c>
      <c r="E400" s="45">
        <v>5.1388888888888894E-2</v>
      </c>
      <c r="F400" s="66">
        <f>Table134687243[[#This Row],[Start 
Time]]+Table134687243[[#This Row],[Ride           Time]]</f>
        <v>0.44114583333333651</v>
      </c>
      <c r="G400" s="68">
        <f t="shared" si="19"/>
        <v>17</v>
      </c>
      <c r="H400" s="43">
        <v>570</v>
      </c>
      <c r="I400" s="1" t="str">
        <f>VLOOKUP($H400,Download!$A$2:$AB$802,3)</f>
        <v>BAS Trucks</v>
      </c>
      <c r="J400" s="1" t="str">
        <f>VLOOKUP($H400,Download!$A$2:$AB$802,9)</f>
        <v>Rob Harmeling</v>
      </c>
      <c r="K400" s="1" t="str">
        <f>VLOOKUP($H400,Download!$A$1:$AB$701,16)</f>
        <v>Bas van Heertum</v>
      </c>
      <c r="L400" s="12"/>
      <c r="M400" s="36"/>
      <c r="P400" s="1"/>
      <c r="Q400" s="1"/>
    </row>
    <row r="401" spans="1:17" x14ac:dyDescent="0.2">
      <c r="A401" s="43"/>
      <c r="B401" s="43">
        <v>386</v>
      </c>
      <c r="C401" s="44">
        <f t="shared" ref="C401:C464" si="20">C400+D400</f>
        <v>0.3900462962962995</v>
      </c>
      <c r="D401" s="45">
        <v>2.89351851851852E-4</v>
      </c>
      <c r="E401" s="45">
        <v>5.1388888888888894E-2</v>
      </c>
      <c r="F401" s="66">
        <f>Table134687243[[#This Row],[Start 
Time]]+Table134687243[[#This Row],[Ride           Time]]</f>
        <v>0.44143518518518837</v>
      </c>
      <c r="G401" s="68">
        <f t="shared" si="19"/>
        <v>17</v>
      </c>
      <c r="H401" s="43">
        <v>578</v>
      </c>
      <c r="I401" s="1" t="str">
        <f>VLOOKUP($H401,Download!$A$2:$AB$802,3)</f>
        <v>Brakpanese</v>
      </c>
      <c r="J401" s="1" t="str">
        <f>VLOOKUP($H401,Download!$A$2:$AB$802,9)</f>
        <v>Victor Terblanche</v>
      </c>
      <c r="K401" s="1" t="str">
        <f>VLOOKUP($H401,Download!$A$1:$AB$701,16)</f>
        <v>Jacques Van Der Linde</v>
      </c>
      <c r="L401" s="12"/>
      <c r="M401" s="36"/>
      <c r="P401" s="1"/>
      <c r="Q401" s="1"/>
    </row>
    <row r="402" spans="1:17" x14ac:dyDescent="0.2">
      <c r="A402" s="43"/>
      <c r="B402" s="43">
        <v>387</v>
      </c>
      <c r="C402" s="44">
        <f t="shared" si="20"/>
        <v>0.39033564814815136</v>
      </c>
      <c r="D402" s="45">
        <v>2.89351851851852E-4</v>
      </c>
      <c r="E402" s="45">
        <v>5.1388888888888894E-2</v>
      </c>
      <c r="F402" s="66">
        <f>Table134687243[[#This Row],[Start 
Time]]+Table134687243[[#This Row],[Ride           Time]]</f>
        <v>0.44172453703704023</v>
      </c>
      <c r="G402" s="68">
        <f t="shared" si="19"/>
        <v>17</v>
      </c>
      <c r="H402" s="43">
        <v>580</v>
      </c>
      <c r="I402" s="1" t="str">
        <f>VLOOKUP($H402,Download!$A$2:$AB$802,3)</f>
        <v>Calberg</v>
      </c>
      <c r="J402" s="1" t="str">
        <f>VLOOKUP($H402,Download!$A$2:$AB$802,9)</f>
        <v>Carl Liebenberg</v>
      </c>
      <c r="K402" s="1" t="str">
        <f>VLOOKUP($H402,Download!$A$1:$AB$701,16)</f>
        <v>Duane Vock</v>
      </c>
      <c r="L402" s="12"/>
      <c r="M402" s="36"/>
      <c r="P402" s="1"/>
      <c r="Q402" s="1"/>
    </row>
    <row r="403" spans="1:17" x14ac:dyDescent="0.2">
      <c r="A403" s="43"/>
      <c r="B403" s="43">
        <v>388</v>
      </c>
      <c r="C403" s="44">
        <f t="shared" si="20"/>
        <v>0.39062500000000322</v>
      </c>
      <c r="D403" s="45">
        <v>2.89351851851852E-4</v>
      </c>
      <c r="E403" s="45">
        <v>5.1388888888888894E-2</v>
      </c>
      <c r="F403" s="66">
        <f>Table134687243[[#This Row],[Start 
Time]]+Table134687243[[#This Row],[Ride           Time]]</f>
        <v>0.44201388888889209</v>
      </c>
      <c r="G403" s="68">
        <f t="shared" si="19"/>
        <v>17</v>
      </c>
      <c r="H403" s="43">
        <v>581</v>
      </c>
      <c r="I403" s="1" t="str">
        <f>VLOOKUP($H403,Download!$A$2:$AB$802,3)</f>
        <v>Cape Town Mavericks</v>
      </c>
      <c r="J403" s="1" t="str">
        <f>VLOOKUP($H403,Download!$A$2:$AB$802,9)</f>
        <v>Peter Griffiths</v>
      </c>
      <c r="K403" s="1" t="str">
        <f>VLOOKUP($H403,Download!$A$1:$AB$701,16)</f>
        <v>Robert Lightbody</v>
      </c>
      <c r="L403" s="12"/>
      <c r="M403" s="36"/>
      <c r="P403" s="1"/>
      <c r="Q403" s="1"/>
    </row>
    <row r="404" spans="1:17" x14ac:dyDescent="0.2">
      <c r="A404" s="43"/>
      <c r="B404" s="43">
        <v>389</v>
      </c>
      <c r="C404" s="44">
        <f t="shared" si="20"/>
        <v>0.39091435185185508</v>
      </c>
      <c r="D404" s="45">
        <v>2.89351851851852E-4</v>
      </c>
      <c r="E404" s="45">
        <v>5.1388888888888894E-2</v>
      </c>
      <c r="F404" s="66">
        <f>Table134687243[[#This Row],[Start 
Time]]+Table134687243[[#This Row],[Ride           Time]]</f>
        <v>0.44230324074074395</v>
      </c>
      <c r="G404" s="68">
        <f t="shared" si="19"/>
        <v>17</v>
      </c>
      <c r="H404" s="43">
        <v>584</v>
      </c>
      <c r="I404" s="1" t="str">
        <f>VLOOKUP($H404,Download!$A$2:$AB$802,3)</f>
        <v>CCRE</v>
      </c>
      <c r="J404" s="1" t="str">
        <f>VLOOKUP($H404,Download!$A$2:$AB$802,9)</f>
        <v>Carlos Miguel Brito</v>
      </c>
      <c r="K404" s="1" t="str">
        <f>VLOOKUP($H404,Download!$A$1:$AB$701,16)</f>
        <v>Raul Amaral</v>
      </c>
      <c r="L404" s="12"/>
      <c r="M404" s="36"/>
      <c r="P404" s="1"/>
      <c r="Q404" s="1"/>
    </row>
    <row r="405" spans="1:17" x14ac:dyDescent="0.2">
      <c r="A405" s="43"/>
      <c r="B405" s="43">
        <v>390</v>
      </c>
      <c r="C405" s="44">
        <f t="shared" si="20"/>
        <v>0.39120370370370694</v>
      </c>
      <c r="D405" s="45">
        <v>2.89351851851852E-4</v>
      </c>
      <c r="E405" s="45">
        <v>5.1388888888888894E-2</v>
      </c>
      <c r="F405" s="66">
        <f>Table134687243[[#This Row],[Start 
Time]]+Table134687243[[#This Row],[Ride           Time]]</f>
        <v>0.44259259259259581</v>
      </c>
      <c r="G405" s="68">
        <f t="shared" si="19"/>
        <v>17</v>
      </c>
      <c r="H405" s="43">
        <v>588</v>
      </c>
      <c r="I405" s="1" t="str">
        <f>VLOOKUP($H405,Download!$A$2:$AB$802,3)</f>
        <v>Corral Brothers</v>
      </c>
      <c r="J405" s="1" t="str">
        <f>VLOOKUP($H405,Download!$A$2:$AB$802,9)</f>
        <v>Matias Corral</v>
      </c>
      <c r="K405" s="1" t="str">
        <f>VLOOKUP($H405,Download!$A$1:$AB$701,16)</f>
        <v>Ludovico Corral</v>
      </c>
      <c r="L405" s="12"/>
      <c r="M405" s="36"/>
      <c r="P405" s="1"/>
      <c r="Q405" s="1"/>
    </row>
    <row r="406" spans="1:17" x14ac:dyDescent="0.2">
      <c r="A406" s="43"/>
      <c r="B406" s="43">
        <v>391</v>
      </c>
      <c r="C406" s="44">
        <f t="shared" si="20"/>
        <v>0.3914930555555588</v>
      </c>
      <c r="D406" s="45">
        <v>2.89351851851852E-4</v>
      </c>
      <c r="E406" s="45">
        <v>5.1388888888888894E-2</v>
      </c>
      <c r="F406" s="66">
        <f>Table134687243[[#This Row],[Start 
Time]]+Table134687243[[#This Row],[Ride           Time]]</f>
        <v>0.44288194444444767</v>
      </c>
      <c r="G406" s="68">
        <f t="shared" si="19"/>
        <v>17</v>
      </c>
      <c r="H406" s="43">
        <v>592</v>
      </c>
      <c r="I406" s="1" t="str">
        <f>VLOOKUP($H406,Download!$A$2:$AB$802,3)</f>
        <v>Danish Dream ride</v>
      </c>
      <c r="J406" s="1" t="str">
        <f>VLOOKUP($H406,Download!$A$2:$AB$802,9)</f>
        <v>Jimmi Jacobsen</v>
      </c>
      <c r="K406" s="1" t="str">
        <f>VLOOKUP($H406,Download!$A$1:$AB$701,16)</f>
        <v>Allan Johansen</v>
      </c>
      <c r="L406" s="12"/>
      <c r="M406" s="36"/>
      <c r="P406" s="1"/>
      <c r="Q406" s="1"/>
    </row>
    <row r="407" spans="1:17" x14ac:dyDescent="0.2">
      <c r="A407" s="43"/>
      <c r="B407" s="43">
        <v>392</v>
      </c>
      <c r="C407" s="44">
        <f t="shared" si="20"/>
        <v>0.39178240740741066</v>
      </c>
      <c r="D407" s="45">
        <v>2.89351851851852E-4</v>
      </c>
      <c r="E407" s="45">
        <v>5.1388888888888894E-2</v>
      </c>
      <c r="F407" s="66">
        <f>Table134687243[[#This Row],[Start 
Time]]+Table134687243[[#This Row],[Ride           Time]]</f>
        <v>0.44317129629629953</v>
      </c>
      <c r="G407" s="68">
        <f t="shared" si="19"/>
        <v>17</v>
      </c>
      <c r="H407" s="43">
        <v>597</v>
      </c>
      <c r="I407" s="1" t="str">
        <f>VLOOKUP($H407,Download!$A$2:$AB$802,3)</f>
        <v xml:space="preserve">MF POWER </v>
      </c>
      <c r="J407" s="1" t="str">
        <f>VLOOKUP($H407,Download!$A$2:$AB$802,9)</f>
        <v>Armando Figueiredo</v>
      </c>
      <c r="K407" s="1" t="str">
        <f>VLOOKUP($H407,Download!$A$1:$AB$701,16)</f>
        <v>Adam Scott</v>
      </c>
      <c r="L407" s="12"/>
      <c r="M407" s="36"/>
      <c r="P407" s="1"/>
      <c r="Q407" s="1"/>
    </row>
    <row r="408" spans="1:17" x14ac:dyDescent="0.2">
      <c r="A408" s="43"/>
      <c r="B408" s="43">
        <v>393</v>
      </c>
      <c r="C408" s="44">
        <f t="shared" si="20"/>
        <v>0.39207175925926252</v>
      </c>
      <c r="D408" s="45">
        <v>2.89351851851852E-4</v>
      </c>
      <c r="E408" s="45">
        <v>5.1388888888888894E-2</v>
      </c>
      <c r="F408" s="66">
        <f>Table134687243[[#This Row],[Start 
Time]]+Table134687243[[#This Row],[Ride           Time]]</f>
        <v>0.44346064814815139</v>
      </c>
      <c r="G408" s="68">
        <f t="shared" si="19"/>
        <v>17</v>
      </c>
      <c r="H408" s="43">
        <v>600</v>
      </c>
      <c r="I408" s="1" t="str">
        <f>VLOOKUP($H408,Download!$A$2:$AB$802,3)</f>
        <v>Cris Cancer 3</v>
      </c>
      <c r="J408" s="1" t="str">
        <f>VLOOKUP($H408,Download!$A$2:$AB$802,9)</f>
        <v>Vicente  Garcia Elias</v>
      </c>
      <c r="K408" s="1" t="str">
        <f>VLOOKUP($H408,Download!$A$1:$AB$701,16)</f>
        <v>Jose Luis  Doval Asensio</v>
      </c>
      <c r="L408" s="12"/>
      <c r="M408" s="36"/>
      <c r="P408" s="1"/>
      <c r="Q408" s="1"/>
    </row>
    <row r="409" spans="1:17" x14ac:dyDescent="0.2">
      <c r="A409" s="43"/>
      <c r="B409" s="43">
        <v>394</v>
      </c>
      <c r="C409" s="44">
        <f t="shared" si="20"/>
        <v>0.39236111111111438</v>
      </c>
      <c r="D409" s="45">
        <v>2.89351851851852E-4</v>
      </c>
      <c r="E409" s="45">
        <v>5.1388888888888894E-2</v>
      </c>
      <c r="F409" s="66">
        <f>Table134687243[[#This Row],[Start 
Time]]+Table134687243[[#This Row],[Ride           Time]]</f>
        <v>0.44375000000000325</v>
      </c>
      <c r="G409" s="68">
        <f t="shared" si="19"/>
        <v>17</v>
      </c>
      <c r="H409" s="43">
        <v>604</v>
      </c>
      <c r="I409" s="1" t="str">
        <f>VLOOKUP($H409,Download!$A$2:$AB$802,3)</f>
        <v>FMFU</v>
      </c>
      <c r="J409" s="1" t="str">
        <f>VLOOKUP($H409,Download!$A$2:$AB$802,9)</f>
        <v xml:space="preserve">Vicente  Ávila Monte </v>
      </c>
      <c r="K409" s="1" t="str">
        <f>VLOOKUP($H409,Download!$A$1:$AB$701,16)</f>
        <v>Felipe Sales Martin</v>
      </c>
      <c r="L409" s="12"/>
      <c r="M409" s="36"/>
      <c r="P409" s="1"/>
      <c r="Q409" s="1"/>
    </row>
    <row r="410" spans="1:17" x14ac:dyDescent="0.2">
      <c r="A410" s="43"/>
      <c r="B410" s="43">
        <v>395</v>
      </c>
      <c r="C410" s="44">
        <f t="shared" si="20"/>
        <v>0.39265046296296624</v>
      </c>
      <c r="D410" s="45">
        <v>2.89351851851852E-4</v>
      </c>
      <c r="E410" s="45">
        <v>5.1388888888888894E-2</v>
      </c>
      <c r="F410" s="66">
        <f>Table134687243[[#This Row],[Start 
Time]]+Table134687243[[#This Row],[Ride           Time]]</f>
        <v>0.44403935185185511</v>
      </c>
      <c r="G410" s="68">
        <f t="shared" ref="G410:G425" si="21">$N$4</f>
        <v>17</v>
      </c>
      <c r="H410" s="43">
        <v>611</v>
      </c>
      <c r="I410" s="1" t="str">
        <f>VLOOKUP($H410,Download!$A$2:$AB$802,3)</f>
        <v xml:space="preserve">Hertals Bikers </v>
      </c>
      <c r="J410" s="1" t="str">
        <f>VLOOKUP($H410,Download!$A$2:$AB$802,9)</f>
        <v>Philip Malcorps</v>
      </c>
      <c r="K410" s="1" t="str">
        <f>VLOOKUP($H410,Download!$A$1:$AB$701,16)</f>
        <v>Jan  Drybooms</v>
      </c>
      <c r="L410" s="12"/>
      <c r="M410" s="36"/>
      <c r="P410" s="1"/>
      <c r="Q410" s="1"/>
    </row>
    <row r="411" spans="1:17" x14ac:dyDescent="0.2">
      <c r="A411" s="43"/>
      <c r="B411" s="43">
        <v>396</v>
      </c>
      <c r="C411" s="44">
        <f t="shared" si="20"/>
        <v>0.3929398148148181</v>
      </c>
      <c r="D411" s="45">
        <v>2.89351851851852E-4</v>
      </c>
      <c r="E411" s="45">
        <v>5.1388888888888894E-2</v>
      </c>
      <c r="F411" s="66">
        <f>Table134687243[[#This Row],[Start 
Time]]+Table134687243[[#This Row],[Ride           Time]]</f>
        <v>0.44432870370370697</v>
      </c>
      <c r="G411" s="68">
        <f t="shared" si="21"/>
        <v>17</v>
      </c>
      <c r="H411" s="43">
        <v>614</v>
      </c>
      <c r="I411" s="1" t="str">
        <f>VLOOKUP($H411,Download!$A$2:$AB$802,3)</f>
        <v>HOTELS VIVA-L'ESCRIVANIA</v>
      </c>
      <c r="J411" s="1" t="str">
        <f>VLOOKUP($H411,Download!$A$2:$AB$802,9)</f>
        <v>Pep Lliteres Barcelo</v>
      </c>
      <c r="K411" s="1" t="str">
        <f>VLOOKUP($H411,Download!$A$1:$AB$701,16)</f>
        <v>Miguel Capo Soler</v>
      </c>
      <c r="L411" s="12"/>
      <c r="M411" s="36"/>
      <c r="P411" s="1"/>
      <c r="Q411" s="1"/>
    </row>
    <row r="412" spans="1:17" x14ac:dyDescent="0.2">
      <c r="A412" s="43"/>
      <c r="B412" s="43">
        <v>397</v>
      </c>
      <c r="C412" s="44">
        <f t="shared" si="20"/>
        <v>0.39322916666666996</v>
      </c>
      <c r="D412" s="45">
        <v>2.89351851851852E-4</v>
      </c>
      <c r="E412" s="45">
        <v>5.1388888888888894E-2</v>
      </c>
      <c r="F412" s="66">
        <f>Table134687243[[#This Row],[Start 
Time]]+Table134687243[[#This Row],[Ride           Time]]</f>
        <v>0.44461805555555883</v>
      </c>
      <c r="G412" s="68">
        <f t="shared" si="21"/>
        <v>17</v>
      </c>
      <c r="H412" s="43">
        <v>616</v>
      </c>
      <c r="I412" s="1" t="str">
        <f>VLOOKUP($H412,Download!$A$2:$AB$802,3)</f>
        <v>ICG Dream</v>
      </c>
      <c r="J412" s="1" t="str">
        <f>VLOOKUP($H412,Download!$A$2:$AB$802,9)</f>
        <v>Jacobus Visser</v>
      </c>
      <c r="K412" s="1" t="str">
        <f>VLOOKUP($H412,Download!$A$1:$AB$701,16)</f>
        <v>Mark Talmud</v>
      </c>
      <c r="L412" s="12"/>
      <c r="M412" s="36"/>
      <c r="P412" s="1"/>
      <c r="Q412" s="1"/>
    </row>
    <row r="413" spans="1:17" x14ac:dyDescent="0.2">
      <c r="A413" s="43"/>
      <c r="B413" s="43">
        <v>398</v>
      </c>
      <c r="C413" s="44">
        <f t="shared" si="20"/>
        <v>0.39351851851852182</v>
      </c>
      <c r="D413" s="45">
        <v>2.89351851851852E-4</v>
      </c>
      <c r="E413" s="45">
        <v>5.1388888888888894E-2</v>
      </c>
      <c r="F413" s="66">
        <f>Table134687243[[#This Row],[Start 
Time]]+Table134687243[[#This Row],[Ride           Time]]</f>
        <v>0.44490740740741069</v>
      </c>
      <c r="G413" s="68">
        <f t="shared" si="21"/>
        <v>17</v>
      </c>
      <c r="H413" s="43">
        <v>620</v>
      </c>
      <c r="I413" s="1" t="str">
        <f>VLOOKUP($H413,Download!$A$2:$AB$802,3)</f>
        <v>JustForFun</v>
      </c>
      <c r="J413" s="1" t="str">
        <f>VLOOKUP($H413,Download!$A$2:$AB$802,9)</f>
        <v>Gert Coetzee</v>
      </c>
      <c r="K413" s="1" t="str">
        <f>VLOOKUP($H413,Download!$A$1:$AB$701,16)</f>
        <v>Eugene Quass</v>
      </c>
      <c r="L413" s="12"/>
      <c r="M413" s="36"/>
      <c r="P413" s="1"/>
      <c r="Q413" s="1"/>
    </row>
    <row r="414" spans="1:17" x14ac:dyDescent="0.2">
      <c r="A414" s="43"/>
      <c r="B414" s="43">
        <v>399</v>
      </c>
      <c r="C414" s="44">
        <f t="shared" si="20"/>
        <v>0.39380787037037368</v>
      </c>
      <c r="D414" s="45">
        <v>2.89351851851852E-4</v>
      </c>
      <c r="E414" s="45">
        <v>5.1388888888888894E-2</v>
      </c>
      <c r="F414" s="66">
        <f>Table134687243[[#This Row],[Start 
Time]]+Table134687243[[#This Row],[Ride           Time]]</f>
        <v>0.44519675925926255</v>
      </c>
      <c r="G414" s="68">
        <f t="shared" si="21"/>
        <v>17</v>
      </c>
      <c r="H414" s="43">
        <v>622</v>
      </c>
      <c r="I414" s="1" t="str">
        <f>VLOOKUP($H414,Download!$A$2:$AB$802,3)</f>
        <v>Land Rover - Deysa 6</v>
      </c>
      <c r="J414" s="1" t="str">
        <f>VLOOKUP($H414,Download!$A$2:$AB$802,9)</f>
        <v>Daniel Gimeno</v>
      </c>
      <c r="K414" s="1" t="str">
        <f>VLOOKUP($H414,Download!$A$1:$AB$701,16)</f>
        <v>Diego Carrasco</v>
      </c>
      <c r="L414" s="12"/>
      <c r="M414" s="36"/>
      <c r="P414" s="1"/>
      <c r="Q414" s="1"/>
    </row>
    <row r="415" spans="1:17" x14ac:dyDescent="0.2">
      <c r="A415" s="43"/>
      <c r="B415" s="43">
        <v>400</v>
      </c>
      <c r="C415" s="44">
        <f t="shared" si="20"/>
        <v>0.39409722222222554</v>
      </c>
      <c r="D415" s="47">
        <v>5.7870370370370378E-4</v>
      </c>
      <c r="E415" s="45">
        <v>5.1388888888888894E-2</v>
      </c>
      <c r="F415" s="66">
        <f>Table134687243[[#This Row],[Start 
Time]]+Table134687243[[#This Row],[Ride           Time]]</f>
        <v>0.44548611111111441</v>
      </c>
      <c r="G415" s="68">
        <f t="shared" si="21"/>
        <v>17</v>
      </c>
      <c r="H415" s="43">
        <v>630</v>
      </c>
      <c r="I415" s="1" t="str">
        <f>VLOOKUP($H415,Download!$A$2:$AB$802,3)</f>
        <v>Lucky Early Birds</v>
      </c>
      <c r="J415" s="1" t="str">
        <f>VLOOKUP($H415,Download!$A$2:$AB$802,9)</f>
        <v>Johannes Kanis</v>
      </c>
      <c r="K415" s="1" t="str">
        <f>VLOOKUP($H415,Download!$A$1:$AB$701,16)</f>
        <v>Grant Kerr</v>
      </c>
      <c r="L415" s="12"/>
      <c r="M415" s="36"/>
      <c r="P415" s="1"/>
      <c r="Q415" s="1"/>
    </row>
    <row r="416" spans="1:17" x14ac:dyDescent="0.2">
      <c r="A416" s="43"/>
      <c r="B416" s="43">
        <v>401</v>
      </c>
      <c r="C416" s="44">
        <f t="shared" si="20"/>
        <v>0.39467592592592926</v>
      </c>
      <c r="D416" s="45">
        <v>2.89351851851852E-4</v>
      </c>
      <c r="E416" s="45">
        <v>5.1388888888888894E-2</v>
      </c>
      <c r="F416" s="66">
        <f>Table134687243[[#This Row],[Start 
Time]]+Table134687243[[#This Row],[Ride           Time]]</f>
        <v>0.44606481481481813</v>
      </c>
      <c r="G416" s="68">
        <f t="shared" si="21"/>
        <v>17</v>
      </c>
      <c r="H416" s="43">
        <v>632</v>
      </c>
      <c r="I416" s="1" t="str">
        <f>VLOOKUP($H416,Download!$A$2:$AB$802,3)</f>
        <v>Bikestyle IOM</v>
      </c>
      <c r="J416" s="1" t="str">
        <f>VLOOKUP($H416,Download!$A$2:$AB$802,9)</f>
        <v>Andrew Westmorland</v>
      </c>
      <c r="K416" s="1" t="str">
        <f>VLOOKUP($H416,Download!$A$1:$AB$701,16)</f>
        <v>Ryan McCay</v>
      </c>
      <c r="L416" s="12"/>
      <c r="M416" s="36"/>
      <c r="P416" s="1"/>
      <c r="Q416" s="1"/>
    </row>
    <row r="417" spans="1:17" x14ac:dyDescent="0.2">
      <c r="A417" s="43"/>
      <c r="B417" s="43">
        <v>402</v>
      </c>
      <c r="C417" s="44">
        <f t="shared" si="20"/>
        <v>0.39496527777778112</v>
      </c>
      <c r="D417" s="45">
        <v>2.89351851851852E-4</v>
      </c>
      <c r="E417" s="45">
        <v>5.1388888888888894E-2</v>
      </c>
      <c r="F417" s="66">
        <f>Table134687243[[#This Row],[Start 
Time]]+Table134687243[[#This Row],[Ride           Time]]</f>
        <v>0.44635416666666999</v>
      </c>
      <c r="G417" s="68">
        <f t="shared" si="21"/>
        <v>17</v>
      </c>
      <c r="H417" s="43">
        <v>640</v>
      </c>
      <c r="I417" s="1" t="str">
        <f>VLOOKUP($H417,Download!$A$2:$AB$802,3)</f>
        <v>MODOtec</v>
      </c>
      <c r="J417" s="1" t="str">
        <f>VLOOKUP($H417,Download!$A$2:$AB$802,9)</f>
        <v>Gal Moshe</v>
      </c>
      <c r="K417" s="1" t="str">
        <f>VLOOKUP($H417,Download!$A$1:$AB$701,16)</f>
        <v>Zeev Gottlieb</v>
      </c>
      <c r="L417" s="12"/>
      <c r="M417" s="36"/>
      <c r="P417" s="1"/>
      <c r="Q417" s="1"/>
    </row>
    <row r="418" spans="1:17" x14ac:dyDescent="0.2">
      <c r="A418" s="43"/>
      <c r="B418" s="43">
        <v>403</v>
      </c>
      <c r="C418" s="44">
        <f t="shared" si="20"/>
        <v>0.39525462962963298</v>
      </c>
      <c r="D418" s="45">
        <v>2.89351851851852E-4</v>
      </c>
      <c r="E418" s="45">
        <v>5.1388888888888894E-2</v>
      </c>
      <c r="F418" s="66">
        <f>Table134687243[[#This Row],[Start 
Time]]+Table134687243[[#This Row],[Ride           Time]]</f>
        <v>0.44664351851852185</v>
      </c>
      <c r="G418" s="68">
        <f t="shared" si="21"/>
        <v>17</v>
      </c>
      <c r="H418" s="43">
        <v>645</v>
      </c>
      <c r="I418" s="1" t="str">
        <f>VLOOKUP($H418,Download!$A$2:$AB$802,3)</f>
        <v>NOM Training</v>
      </c>
      <c r="J418" s="1" t="str">
        <f>VLOOKUP($H418,Download!$A$2:$AB$802,9)</f>
        <v>Urs Pietsch</v>
      </c>
      <c r="K418" s="1" t="str">
        <f>VLOOKUP($H418,Download!$A$1:$AB$701,16)</f>
        <v>Christian Scheiwe</v>
      </c>
      <c r="L418" s="12"/>
      <c r="M418" s="36"/>
      <c r="P418" s="1"/>
      <c r="Q418" s="1"/>
    </row>
    <row r="419" spans="1:17" x14ac:dyDescent="0.2">
      <c r="A419" s="43"/>
      <c r="B419" s="43">
        <v>404</v>
      </c>
      <c r="C419" s="44">
        <f t="shared" si="20"/>
        <v>0.39554398148148484</v>
      </c>
      <c r="D419" s="45">
        <v>2.89351851851852E-4</v>
      </c>
      <c r="E419" s="45">
        <v>5.1388888888888894E-2</v>
      </c>
      <c r="F419" s="66">
        <f>Table134687243[[#This Row],[Start 
Time]]+Table134687243[[#This Row],[Ride           Time]]</f>
        <v>0.44693287037037371</v>
      </c>
      <c r="G419" s="68">
        <f t="shared" si="21"/>
        <v>17</v>
      </c>
      <c r="H419" s="43">
        <v>647</v>
      </c>
      <c r="I419" s="1" t="str">
        <f>VLOOKUP($H419,Download!$A$2:$AB$802,3)</f>
        <v>Road ID</v>
      </c>
      <c r="J419" s="1" t="str">
        <f>VLOOKUP($H419,Download!$A$2:$AB$802,9)</f>
        <v>James Scharf Jr</v>
      </c>
      <c r="K419" s="1" t="str">
        <f>VLOOKUP($H419,Download!$A$1:$AB$701,16)</f>
        <v>Ben Chan</v>
      </c>
      <c r="L419" s="12"/>
      <c r="M419" s="36"/>
      <c r="P419" s="1"/>
      <c r="Q419" s="1"/>
    </row>
    <row r="420" spans="1:17" x14ac:dyDescent="0.2">
      <c r="A420" s="43"/>
      <c r="B420" s="43">
        <v>405</v>
      </c>
      <c r="C420" s="44">
        <f t="shared" si="20"/>
        <v>0.3958333333333367</v>
      </c>
      <c r="D420" s="45">
        <v>2.89351851851852E-4</v>
      </c>
      <c r="E420" s="45">
        <v>5.1388888888888894E-2</v>
      </c>
      <c r="F420" s="66">
        <f>Table134687243[[#This Row],[Start 
Time]]+Table134687243[[#This Row],[Ride           Time]]</f>
        <v>0.44722222222222557</v>
      </c>
      <c r="G420" s="68">
        <f t="shared" si="21"/>
        <v>17</v>
      </c>
      <c r="H420" s="43">
        <v>652</v>
      </c>
      <c r="I420" s="1" t="str">
        <f>VLOOKUP($H420,Download!$A$2:$AB$802,3)</f>
        <v>SIR cycling Hong Kong</v>
      </c>
      <c r="J420" s="1" t="str">
        <f>VLOOKUP($H420,Download!$A$2:$AB$802,9)</f>
        <v>Andrew Sharkey</v>
      </c>
      <c r="K420" s="1" t="str">
        <f>VLOOKUP($H420,Download!$A$1:$AB$701,16)</f>
        <v>Henrik Elschner Pedersen</v>
      </c>
      <c r="L420" s="12"/>
      <c r="M420" s="36"/>
      <c r="P420" s="1"/>
      <c r="Q420" s="1"/>
    </row>
    <row r="421" spans="1:17" x14ac:dyDescent="0.2">
      <c r="A421" s="43"/>
      <c r="B421" s="43">
        <v>406</v>
      </c>
      <c r="C421" s="44">
        <f t="shared" si="20"/>
        <v>0.39612268518518856</v>
      </c>
      <c r="D421" s="45">
        <v>2.89351851851852E-4</v>
      </c>
      <c r="E421" s="45">
        <v>5.1388888888888894E-2</v>
      </c>
      <c r="F421" s="66">
        <f>Table134687243[[#This Row],[Start 
Time]]+Table134687243[[#This Row],[Ride           Time]]</f>
        <v>0.44751157407407743</v>
      </c>
      <c r="G421" s="68">
        <f t="shared" si="21"/>
        <v>17</v>
      </c>
      <c r="H421" s="43">
        <v>663</v>
      </c>
      <c r="I421" s="1" t="str">
        <f>VLOOKUP($H421,Download!$A$2:$AB$802,3)</f>
        <v>Bike Schaffhausen</v>
      </c>
      <c r="J421" s="1" t="str">
        <f>VLOOKUP($H421,Download!$A$2:$AB$802,9)</f>
        <v>Yves Eisenegger</v>
      </c>
      <c r="K421" s="1" t="str">
        <f>VLOOKUP($H421,Download!$A$1:$AB$701,16)</f>
        <v>Veit Roland Schuler</v>
      </c>
      <c r="L421" s="12"/>
      <c r="M421" s="36"/>
      <c r="P421" s="1"/>
      <c r="Q421" s="1"/>
    </row>
    <row r="422" spans="1:17" x14ac:dyDescent="0.2">
      <c r="A422" s="43"/>
      <c r="B422" s="43">
        <v>407</v>
      </c>
      <c r="C422" s="44">
        <f t="shared" si="20"/>
        <v>0.39641203703704042</v>
      </c>
      <c r="D422" s="45">
        <v>2.89351851851852E-4</v>
      </c>
      <c r="E422" s="45">
        <v>5.1388888888888894E-2</v>
      </c>
      <c r="F422" s="66">
        <f>Table134687243[[#This Row],[Start 
Time]]+Table134687243[[#This Row],[Ride           Time]]</f>
        <v>0.44780092592592929</v>
      </c>
      <c r="G422" s="68">
        <f t="shared" si="21"/>
        <v>17</v>
      </c>
      <c r="H422" s="43">
        <v>665</v>
      </c>
      <c r="I422" s="1" t="str">
        <f>VLOOKUP($H422,Download!$A$2:$AB$802,3)</f>
        <v xml:space="preserve">2Ambitious </v>
      </c>
      <c r="J422" s="1" t="str">
        <f>VLOOKUP($H422,Download!$A$2:$AB$802,9)</f>
        <v>Felix Kobel</v>
      </c>
      <c r="K422" s="1" t="str">
        <f>VLOOKUP($H422,Download!$A$1:$AB$701,16)</f>
        <v>Frederic Schaaf</v>
      </c>
      <c r="L422" s="12"/>
      <c r="M422" s="36"/>
      <c r="P422" s="1"/>
      <c r="Q422" s="1"/>
    </row>
    <row r="423" spans="1:17" x14ac:dyDescent="0.2">
      <c r="A423" s="43"/>
      <c r="B423" s="43">
        <v>408</v>
      </c>
      <c r="C423" s="44">
        <f t="shared" si="20"/>
        <v>0.39670138888889228</v>
      </c>
      <c r="D423" s="45">
        <v>2.89351851851852E-4</v>
      </c>
      <c r="E423" s="45">
        <v>5.1388888888888894E-2</v>
      </c>
      <c r="F423" s="66">
        <f>Table134687243[[#This Row],[Start 
Time]]+Table134687243[[#This Row],[Ride           Time]]</f>
        <v>0.44809027777778115</v>
      </c>
      <c r="G423" s="68">
        <f t="shared" si="21"/>
        <v>17</v>
      </c>
      <c r="H423" s="43">
        <v>207</v>
      </c>
      <c r="I423" s="1" t="str">
        <f>VLOOKUP($H423,Download!$A$2:$AB$802,3)</f>
        <v>Woolworths Rotolabel</v>
      </c>
      <c r="J423" s="1" t="str">
        <f>VLOOKUP($H423,Download!$A$2:$AB$802,9)</f>
        <v>Grant Watson</v>
      </c>
      <c r="K423" s="1" t="str">
        <f>VLOOKUP($H423,Download!$A$1:$AB$701,16)</f>
        <v>Steve Vromans</v>
      </c>
      <c r="L423" s="12"/>
      <c r="M423" s="36"/>
      <c r="P423" s="1"/>
      <c r="Q423" s="1"/>
    </row>
    <row r="424" spans="1:17" x14ac:dyDescent="0.2">
      <c r="A424" s="43"/>
      <c r="B424" s="43">
        <v>409</v>
      </c>
      <c r="C424" s="44">
        <f t="shared" si="20"/>
        <v>0.39699074074074414</v>
      </c>
      <c r="D424" s="45">
        <v>2.89351851851852E-4</v>
      </c>
      <c r="E424" s="45">
        <v>5.1388888888888894E-2</v>
      </c>
      <c r="F424" s="66">
        <f>Table134687243[[#This Row],[Start 
Time]]+Table134687243[[#This Row],[Ride           Time]]</f>
        <v>0.44837962962963301</v>
      </c>
      <c r="G424" s="68">
        <f t="shared" si="21"/>
        <v>17</v>
      </c>
      <c r="H424" s="43">
        <v>271</v>
      </c>
      <c r="I424" s="1" t="str">
        <f>VLOOKUP($H424,Download!$A$2:$AB$802,3)</f>
        <v>Exxaro / RMB 2</v>
      </c>
      <c r="J424" s="1" t="str">
        <f>VLOOKUP($H424,Download!$A$2:$AB$802,9)</f>
        <v>Malusi Buthelezi</v>
      </c>
      <c r="K424" s="1" t="str">
        <f>VLOOKUP($H424,Download!$A$1:$AB$701,16)</f>
        <v>Buhle Beauty Nontobeko Ngobese</v>
      </c>
      <c r="L424" s="12"/>
      <c r="M424" s="36"/>
      <c r="P424" s="1"/>
      <c r="Q424" s="1"/>
    </row>
    <row r="425" spans="1:17" x14ac:dyDescent="0.2">
      <c r="A425" s="43"/>
      <c r="B425" s="43">
        <v>410</v>
      </c>
      <c r="C425" s="44">
        <f t="shared" si="20"/>
        <v>0.397280092592596</v>
      </c>
      <c r="D425" s="45">
        <v>2.89351851851852E-4</v>
      </c>
      <c r="E425" s="45">
        <v>5.1388888888888894E-2</v>
      </c>
      <c r="F425" s="66">
        <f>Table134687243[[#This Row],[Start 
Time]]+Table134687243[[#This Row],[Ride           Time]]</f>
        <v>0.44866898148148487</v>
      </c>
      <c r="G425" s="68">
        <f t="shared" si="21"/>
        <v>17</v>
      </c>
      <c r="H425" s="43">
        <v>671</v>
      </c>
      <c r="I425" s="1" t="str">
        <f>VLOOKUP($H425,Download!$A$2:$AB$802,3)</f>
        <v>GBv Huppakee</v>
      </c>
      <c r="J425" s="1" t="str">
        <f>VLOOKUP($H425,Download!$A$2:$AB$802,9)</f>
        <v>Mark Van Der A</v>
      </c>
      <c r="K425" s="1" t="str">
        <f>VLOOKUP($H425,Download!$A$1:$AB$701,16)</f>
        <v>Ubbo Kuper</v>
      </c>
      <c r="L425" s="12"/>
      <c r="M425" s="36"/>
      <c r="P425" s="1"/>
      <c r="Q425" s="1"/>
    </row>
    <row r="426" spans="1:17" x14ac:dyDescent="0.2">
      <c r="A426" s="43"/>
      <c r="B426" s="43">
        <v>411</v>
      </c>
      <c r="C426" s="44">
        <f t="shared" si="20"/>
        <v>0.39756944444444786</v>
      </c>
      <c r="D426" s="45">
        <v>2.89351851851852E-4</v>
      </c>
      <c r="E426" s="45">
        <v>5.1388888888888894E-2</v>
      </c>
      <c r="F426" s="66">
        <f>Table134687243[[#This Row],[Start 
Time]]+Table134687243[[#This Row],[Ride           Time]]</f>
        <v>0.44895833333333673</v>
      </c>
      <c r="G426" s="68">
        <f t="shared" ref="G426:G457" si="22">$N$4</f>
        <v>17</v>
      </c>
      <c r="H426" s="43">
        <v>673</v>
      </c>
      <c r="I426" s="1" t="str">
        <f>VLOOKUP($H426,Download!$A$2:$AB$802,3)</f>
        <v>2reinos Tbelles</v>
      </c>
      <c r="J426" s="1" t="str">
        <f>VLOOKUP($H426,Download!$A$2:$AB$802,9)</f>
        <v>Samuel Belando Miñano</v>
      </c>
      <c r="K426" s="1" t="str">
        <f>VLOOKUP($H426,Download!$A$1:$AB$701,16)</f>
        <v>Francisco Jose Garcia-purriños</v>
      </c>
      <c r="L426" s="12"/>
      <c r="M426" s="36"/>
      <c r="P426" s="1"/>
      <c r="Q426" s="1"/>
    </row>
    <row r="427" spans="1:17" x14ac:dyDescent="0.2">
      <c r="A427" s="43"/>
      <c r="B427" s="43">
        <v>412</v>
      </c>
      <c r="C427" s="44">
        <f t="shared" si="20"/>
        <v>0.39785879629629972</v>
      </c>
      <c r="D427" s="45">
        <v>2.89351851851852E-4</v>
      </c>
      <c r="E427" s="45">
        <v>5.1388888888888894E-2</v>
      </c>
      <c r="F427" s="66">
        <f>Table134687243[[#This Row],[Start 
Time]]+Table134687243[[#This Row],[Ride           Time]]</f>
        <v>0.44924768518518859</v>
      </c>
      <c r="G427" s="68">
        <f t="shared" si="22"/>
        <v>17</v>
      </c>
      <c r="H427" s="43">
        <v>676</v>
      </c>
      <c r="I427" s="1" t="str">
        <f>VLOOKUP($H427,Download!$A$2:$AB$802,3)</f>
        <v>The Flying Sloths</v>
      </c>
      <c r="J427" s="1" t="str">
        <f>VLOOKUP($H427,Download!$A$2:$AB$802,9)</f>
        <v>Brendon Paine</v>
      </c>
      <c r="K427" s="1" t="str">
        <f>VLOOKUP($H427,Download!$A$1:$AB$701,16)</f>
        <v>Rohan Benn</v>
      </c>
      <c r="L427" s="12"/>
      <c r="M427" s="36"/>
      <c r="P427" s="1"/>
      <c r="Q427" s="1"/>
    </row>
    <row r="428" spans="1:17" x14ac:dyDescent="0.2">
      <c r="A428" s="43"/>
      <c r="B428" s="43">
        <v>413</v>
      </c>
      <c r="C428" s="44">
        <f t="shared" si="20"/>
        <v>0.39814814814815158</v>
      </c>
      <c r="D428" s="45">
        <v>2.89351851851852E-4</v>
      </c>
      <c r="E428" s="45">
        <v>5.1388888888888894E-2</v>
      </c>
      <c r="F428" s="66">
        <f>Table134687243[[#This Row],[Start 
Time]]+Table134687243[[#This Row],[Ride           Time]]</f>
        <v>0.44953703703704045</v>
      </c>
      <c r="G428" s="68">
        <f t="shared" si="22"/>
        <v>17</v>
      </c>
      <c r="H428" s="43">
        <v>688</v>
      </c>
      <c r="I428" s="1">
        <f>VLOOKUP($H428,Download!$A$2:$AB$802,3)</f>
        <v>1920</v>
      </c>
      <c r="J428" s="1" t="str">
        <f>VLOOKUP($H428,Download!$A$2:$AB$802,9)</f>
        <v>Rod Goncalves</v>
      </c>
      <c r="K428" s="1" t="str">
        <f>VLOOKUP($H428,Download!$A$1:$AB$701,16)</f>
        <v>Verissimo Tavares</v>
      </c>
      <c r="L428" s="12"/>
      <c r="M428" s="36"/>
      <c r="P428" s="1"/>
      <c r="Q428" s="1"/>
    </row>
    <row r="429" spans="1:17" x14ac:dyDescent="0.2">
      <c r="A429" s="43"/>
      <c r="B429" s="43">
        <v>414</v>
      </c>
      <c r="C429" s="44">
        <f t="shared" si="20"/>
        <v>0.39843750000000344</v>
      </c>
      <c r="D429" s="45">
        <v>2.89351851851852E-4</v>
      </c>
      <c r="E429" s="45">
        <v>5.1388888888888894E-2</v>
      </c>
      <c r="F429" s="66">
        <f>Table134687243[[#This Row],[Start 
Time]]+Table134687243[[#This Row],[Ride           Time]]</f>
        <v>0.44982638888889231</v>
      </c>
      <c r="G429" s="68">
        <f t="shared" si="22"/>
        <v>17</v>
      </c>
      <c r="H429" s="43">
        <v>689</v>
      </c>
      <c r="I429" s="1" t="str">
        <f>VLOOKUP($H429,Download!$A$2:$AB$802,3)</f>
        <v>WiTo</v>
      </c>
      <c r="J429" s="1" t="str">
        <f>VLOOKUP($H429,Download!$A$2:$AB$802,9)</f>
        <v>Wim Scheers</v>
      </c>
      <c r="K429" s="1" t="str">
        <f>VLOOKUP($H429,Download!$A$1:$AB$701,16)</f>
        <v>Tom Van Hoof</v>
      </c>
      <c r="L429" s="12"/>
      <c r="M429" s="36"/>
      <c r="P429" s="1"/>
      <c r="Q429" s="1"/>
    </row>
    <row r="430" spans="1:17" x14ac:dyDescent="0.2">
      <c r="A430" s="43"/>
      <c r="B430" s="43">
        <v>415</v>
      </c>
      <c r="C430" s="44">
        <f t="shared" si="20"/>
        <v>0.3987268518518553</v>
      </c>
      <c r="D430" s="45">
        <v>2.89351851851852E-4</v>
      </c>
      <c r="E430" s="45">
        <v>5.1388888888888894E-2</v>
      </c>
      <c r="F430" s="66">
        <f>Table134687243[[#This Row],[Start 
Time]]+Table134687243[[#This Row],[Ride           Time]]</f>
        <v>0.45011574074074417</v>
      </c>
      <c r="G430" s="68">
        <f t="shared" si="22"/>
        <v>17</v>
      </c>
      <c r="H430" s="43"/>
      <c r="I430" s="1" t="e">
        <f>VLOOKUP($H430,Download!$A$2:$AB$802,3)</f>
        <v>#N/A</v>
      </c>
      <c r="J430" s="1" t="e">
        <f>VLOOKUP($H430,Download!$A$2:$AB$802,9)</f>
        <v>#N/A</v>
      </c>
      <c r="K430" s="1" t="e">
        <f>VLOOKUP($H430,Download!$A$1:$AB$701,16)</f>
        <v>#N/A</v>
      </c>
      <c r="L430" s="12"/>
      <c r="M430" s="36"/>
      <c r="P430" s="1"/>
      <c r="Q430" s="1"/>
    </row>
    <row r="431" spans="1:17" x14ac:dyDescent="0.2">
      <c r="A431" s="43"/>
      <c r="B431" s="43">
        <v>416</v>
      </c>
      <c r="C431" s="44">
        <f t="shared" si="20"/>
        <v>0.39901620370370716</v>
      </c>
      <c r="D431" s="45">
        <v>2.89351851851852E-4</v>
      </c>
      <c r="E431" s="45">
        <v>5.1388888888888894E-2</v>
      </c>
      <c r="F431" s="66">
        <f>Table134687243[[#This Row],[Start 
Time]]+Table134687243[[#This Row],[Ride           Time]]</f>
        <v>0.45040509259259603</v>
      </c>
      <c r="G431" s="68">
        <f t="shared" si="22"/>
        <v>17</v>
      </c>
      <c r="H431" s="43">
        <v>693</v>
      </c>
      <c r="I431" s="1" t="str">
        <f>VLOOKUP($H431,Download!$A$2:$AB$802,3)</f>
        <v>zigi</v>
      </c>
      <c r="J431" s="1" t="str">
        <f>VLOOKUP($H431,Download!$A$2:$AB$802,9)</f>
        <v>Dan Zigmond</v>
      </c>
      <c r="K431" s="1" t="str">
        <f>VLOOKUP($H431,Download!$A$1:$AB$701,16)</f>
        <v>Roey Haker</v>
      </c>
      <c r="L431" s="12"/>
      <c r="M431" s="36"/>
      <c r="P431" s="1"/>
      <c r="Q431" s="1"/>
    </row>
    <row r="432" spans="1:17" x14ac:dyDescent="0.2">
      <c r="A432" s="43"/>
      <c r="B432" s="43">
        <v>417</v>
      </c>
      <c r="C432" s="44">
        <f t="shared" si="20"/>
        <v>0.39930555555555902</v>
      </c>
      <c r="D432" s="45">
        <v>2.89351851851852E-4</v>
      </c>
      <c r="E432" s="45">
        <v>5.1388888888888894E-2</v>
      </c>
      <c r="F432" s="66">
        <f>Table134687243[[#This Row],[Start 
Time]]+Table134687243[[#This Row],[Ride           Time]]</f>
        <v>0.45069444444444789</v>
      </c>
      <c r="G432" s="68">
        <f t="shared" si="22"/>
        <v>17</v>
      </c>
      <c r="H432" s="43">
        <v>111</v>
      </c>
      <c r="I432" s="1" t="str">
        <f>VLOOKUP($H432,Download!$A$2:$AB$802,3)</f>
        <v>B_ Riders on the storm</v>
      </c>
      <c r="J432" s="1" t="str">
        <f>VLOOKUP($H432,Download!$A$2:$AB$802,9)</f>
        <v>Nicholas Mallandain</v>
      </c>
      <c r="K432" s="1" t="str">
        <f>VLOOKUP($H432,Download!$A$1:$AB$701,16)</f>
        <v>Darren Wilson</v>
      </c>
      <c r="L432" s="12"/>
      <c r="M432" s="36"/>
      <c r="P432" s="1"/>
      <c r="Q432" s="1"/>
    </row>
    <row r="433" spans="1:17" x14ac:dyDescent="0.2">
      <c r="A433" s="43"/>
      <c r="B433" s="43">
        <v>418</v>
      </c>
      <c r="C433" s="44">
        <f t="shared" si="20"/>
        <v>0.39959490740741088</v>
      </c>
      <c r="D433" s="45">
        <v>2.89351851851852E-4</v>
      </c>
      <c r="E433" s="45">
        <v>5.1388888888888894E-2</v>
      </c>
      <c r="F433" s="66">
        <f>Table134687243[[#This Row],[Start 
Time]]+Table134687243[[#This Row],[Ride           Time]]</f>
        <v>0.45098379629629975</v>
      </c>
      <c r="G433" s="68">
        <f t="shared" si="22"/>
        <v>17</v>
      </c>
      <c r="H433" s="43">
        <v>135</v>
      </c>
      <c r="I433" s="1" t="str">
        <f>VLOOKUP($H433,Download!$A$2:$AB$802,3)</f>
        <v>Maitland Group</v>
      </c>
      <c r="J433" s="1" t="str">
        <f>VLOOKUP($H433,Download!$A$2:$AB$802,9)</f>
        <v>Jonathan Van Wyk</v>
      </c>
      <c r="K433" s="1" t="str">
        <f>VLOOKUP($H433,Download!$A$1:$AB$701,16)</f>
        <v>Neal De Graaf</v>
      </c>
      <c r="L433" s="12"/>
      <c r="M433" s="36"/>
      <c r="P433" s="1"/>
      <c r="Q433" s="1"/>
    </row>
    <row r="434" spans="1:17" x14ac:dyDescent="0.2">
      <c r="A434" s="43"/>
      <c r="B434" s="43">
        <v>419</v>
      </c>
      <c r="C434" s="44">
        <f t="shared" si="20"/>
        <v>0.39988425925926274</v>
      </c>
      <c r="D434" s="45">
        <v>2.89351851851852E-4</v>
      </c>
      <c r="E434" s="45">
        <v>5.1388888888888894E-2</v>
      </c>
      <c r="F434" s="66">
        <f>Table134687243[[#This Row],[Start 
Time]]+Table134687243[[#This Row],[Ride           Time]]</f>
        <v>0.45127314814815161</v>
      </c>
      <c r="G434" s="68">
        <f t="shared" si="22"/>
        <v>17</v>
      </c>
      <c r="H434" s="43">
        <v>200</v>
      </c>
      <c r="I434" s="1" t="str">
        <f>VLOOKUP($H434,Download!$A$2:$AB$802,3)</f>
        <v>The Mad Macks</v>
      </c>
      <c r="J434" s="1" t="str">
        <f>VLOOKUP($H434,Download!$A$2:$AB$802,9)</f>
        <v>Craig Mackintosh</v>
      </c>
      <c r="K434" s="1" t="str">
        <f>VLOOKUP($H434,Download!$A$1:$AB$701,16)</f>
        <v>Jeremy Mackintosh</v>
      </c>
      <c r="L434" s="12"/>
      <c r="M434" s="36"/>
      <c r="P434" s="1"/>
      <c r="Q434" s="1"/>
    </row>
    <row r="435" spans="1:17" x14ac:dyDescent="0.2">
      <c r="A435" s="43"/>
      <c r="B435" s="43">
        <v>420</v>
      </c>
      <c r="C435" s="44">
        <f t="shared" si="20"/>
        <v>0.4001736111111146</v>
      </c>
      <c r="D435" s="45">
        <v>2.89351851851852E-4</v>
      </c>
      <c r="E435" s="45">
        <v>5.1388888888888894E-2</v>
      </c>
      <c r="F435" s="66">
        <f>Table134687243[[#This Row],[Start 
Time]]+Table134687243[[#This Row],[Ride           Time]]</f>
        <v>0.45156250000000347</v>
      </c>
      <c r="G435" s="68">
        <f t="shared" si="22"/>
        <v>17</v>
      </c>
      <c r="H435" s="43">
        <v>308</v>
      </c>
      <c r="I435" s="1" t="str">
        <f>VLOOKUP($H435,Download!$A$2:$AB$802,3)</f>
        <v>Lebombo Bananas</v>
      </c>
      <c r="J435" s="1" t="str">
        <f>VLOOKUP($H435,Download!$A$2:$AB$802,9)</f>
        <v>Albertus Jooste</v>
      </c>
      <c r="K435" s="1" t="str">
        <f>VLOOKUP($H435,Download!$A$1:$AB$701,16)</f>
        <v>Justin Van Der Linde</v>
      </c>
      <c r="L435" s="12"/>
      <c r="M435" s="36"/>
      <c r="P435" s="1"/>
      <c r="Q435" s="1"/>
    </row>
    <row r="436" spans="1:17" x14ac:dyDescent="0.2">
      <c r="A436" s="43"/>
      <c r="B436" s="43">
        <v>421</v>
      </c>
      <c r="C436" s="44">
        <f t="shared" si="20"/>
        <v>0.40046296296296646</v>
      </c>
      <c r="D436" s="45">
        <v>2.89351851851852E-4</v>
      </c>
      <c r="E436" s="45">
        <v>5.1388888888888894E-2</v>
      </c>
      <c r="F436" s="66">
        <f>Table134687243[[#This Row],[Start 
Time]]+Table134687243[[#This Row],[Ride           Time]]</f>
        <v>0.45185185185185534</v>
      </c>
      <c r="G436" s="68">
        <f t="shared" si="22"/>
        <v>17</v>
      </c>
      <c r="H436" s="43">
        <v>311</v>
      </c>
      <c r="I436" s="1" t="str">
        <f>VLOOKUP($H436,Download!$A$2:$AB$802,3)</f>
        <v>Credlab</v>
      </c>
      <c r="J436" s="1" t="str">
        <f>VLOOKUP($H436,Download!$A$2:$AB$802,9)</f>
        <v>Jarrod De Lange</v>
      </c>
      <c r="K436" s="1" t="str">
        <f>VLOOKUP($H436,Download!$A$1:$AB$701,16)</f>
        <v>Adam Greve</v>
      </c>
      <c r="L436" s="12"/>
      <c r="M436" s="36"/>
      <c r="P436" s="1"/>
      <c r="Q436" s="1"/>
    </row>
    <row r="437" spans="1:17" x14ac:dyDescent="0.2">
      <c r="A437" s="43"/>
      <c r="B437" s="43">
        <v>422</v>
      </c>
      <c r="C437" s="44">
        <f t="shared" si="20"/>
        <v>0.40075231481481832</v>
      </c>
      <c r="D437" s="45">
        <v>2.89351851851852E-4</v>
      </c>
      <c r="E437" s="45">
        <v>5.1388888888888894E-2</v>
      </c>
      <c r="F437" s="66">
        <f>Table134687243[[#This Row],[Start 
Time]]+Table134687243[[#This Row],[Ride           Time]]</f>
        <v>0.4521412037037072</v>
      </c>
      <c r="G437" s="68">
        <f t="shared" si="22"/>
        <v>17</v>
      </c>
      <c r="H437" s="43">
        <v>313</v>
      </c>
      <c r="I437" s="1" t="str">
        <f>VLOOKUP($H437,Download!$A$2:$AB$802,3)</f>
        <v>#Cinque</v>
      </c>
      <c r="J437" s="1" t="str">
        <f>VLOOKUP($H437,Download!$A$2:$AB$802,9)</f>
        <v>Herbert Smith</v>
      </c>
      <c r="K437" s="1" t="str">
        <f>VLOOKUP($H437,Download!$A$1:$AB$701,16)</f>
        <v>Jeandre Van Schalkwyk</v>
      </c>
      <c r="L437" s="12"/>
      <c r="M437" s="36"/>
      <c r="P437" s="1"/>
      <c r="Q437" s="1"/>
    </row>
    <row r="438" spans="1:17" x14ac:dyDescent="0.2">
      <c r="A438" s="43"/>
      <c r="B438" s="43">
        <v>423</v>
      </c>
      <c r="C438" s="44">
        <f t="shared" si="20"/>
        <v>0.40104166666667018</v>
      </c>
      <c r="D438" s="45">
        <v>2.89351851851852E-4</v>
      </c>
      <c r="E438" s="45">
        <v>5.1388888888888894E-2</v>
      </c>
      <c r="F438" s="66">
        <f>Table134687243[[#This Row],[Start 
Time]]+Table134687243[[#This Row],[Ride           Time]]</f>
        <v>0.45243055555555906</v>
      </c>
      <c r="G438" s="68">
        <f t="shared" si="22"/>
        <v>17</v>
      </c>
      <c r="H438" s="43">
        <v>344</v>
      </c>
      <c r="I438" s="1" t="str">
        <f>VLOOKUP($H438,Download!$A$2:$AB$802,3)</f>
        <v>Rustenburg Rockets</v>
      </c>
      <c r="J438" s="1" t="str">
        <f>VLOOKUP($H438,Download!$A$2:$AB$802,9)</f>
        <v>Michael van Rooyen</v>
      </c>
      <c r="K438" s="1" t="str">
        <f>VLOOKUP($H438,Download!$A$1:$AB$701,16)</f>
        <v>Louwrens Oosthuizen</v>
      </c>
      <c r="L438" s="12"/>
      <c r="M438" s="36"/>
      <c r="P438" s="1"/>
      <c r="Q438" s="1"/>
    </row>
    <row r="439" spans="1:17" x14ac:dyDescent="0.2">
      <c r="A439" s="43"/>
      <c r="B439" s="43">
        <v>424</v>
      </c>
      <c r="C439" s="44">
        <f t="shared" si="20"/>
        <v>0.40133101851852204</v>
      </c>
      <c r="D439" s="45">
        <v>2.89351851851852E-4</v>
      </c>
      <c r="E439" s="45">
        <v>5.1388888888888894E-2</v>
      </c>
      <c r="F439" s="66">
        <f>Table134687243[[#This Row],[Start 
Time]]+Table134687243[[#This Row],[Ride           Time]]</f>
        <v>0.45271990740741092</v>
      </c>
      <c r="G439" s="68">
        <f t="shared" si="22"/>
        <v>17</v>
      </c>
      <c r="H439" s="43">
        <v>361</v>
      </c>
      <c r="I439" s="1" t="str">
        <f>VLOOKUP($H439,Download!$A$2:$AB$802,3)</f>
        <v xml:space="preserve">WESTVAAL </v>
      </c>
      <c r="J439" s="1" t="str">
        <f>VLOOKUP($H439,Download!$A$2:$AB$802,9)</f>
        <v>Heinrich Prinsloo</v>
      </c>
      <c r="K439" s="1" t="str">
        <f>VLOOKUP($H439,Download!$A$1:$AB$701,16)</f>
        <v>Jannie Prinsloo</v>
      </c>
      <c r="L439" s="12"/>
      <c r="M439" s="36"/>
      <c r="P439" s="1"/>
      <c r="Q439" s="1"/>
    </row>
    <row r="440" spans="1:17" x14ac:dyDescent="0.2">
      <c r="A440" s="43"/>
      <c r="B440" s="43">
        <v>425</v>
      </c>
      <c r="C440" s="44">
        <f t="shared" si="20"/>
        <v>0.4016203703703739</v>
      </c>
      <c r="D440" s="45">
        <v>2.89351851851852E-4</v>
      </c>
      <c r="E440" s="45">
        <v>5.1388888888888894E-2</v>
      </c>
      <c r="F440" s="66">
        <f>Table134687243[[#This Row],[Start 
Time]]+Table134687243[[#This Row],[Ride           Time]]</f>
        <v>0.45300925925926278</v>
      </c>
      <c r="G440" s="68">
        <f t="shared" si="22"/>
        <v>17</v>
      </c>
      <c r="H440" s="43">
        <v>366</v>
      </c>
      <c r="I440" s="1" t="str">
        <f>VLOOKUP($H440,Download!$A$2:$AB$802,3)</f>
        <v>Baby Daddy</v>
      </c>
      <c r="J440" s="1" t="str">
        <f>VLOOKUP($H440,Download!$A$2:$AB$802,9)</f>
        <v>Schalk Theunissen</v>
      </c>
      <c r="K440" s="1" t="str">
        <f>VLOOKUP($H440,Download!$A$1:$AB$701,16)</f>
        <v>Ryan Harborth</v>
      </c>
      <c r="L440" s="12"/>
      <c r="M440" s="36"/>
      <c r="P440" s="1"/>
      <c r="Q440" s="1"/>
    </row>
    <row r="441" spans="1:17" x14ac:dyDescent="0.2">
      <c r="A441" s="43"/>
      <c r="B441" s="43">
        <v>426</v>
      </c>
      <c r="C441" s="44">
        <f t="shared" si="20"/>
        <v>0.40190972222222576</v>
      </c>
      <c r="D441" s="45">
        <v>2.89351851851852E-4</v>
      </c>
      <c r="E441" s="45">
        <v>5.1388888888888894E-2</v>
      </c>
      <c r="F441" s="66">
        <f>Table134687243[[#This Row],[Start 
Time]]+Table134687243[[#This Row],[Ride           Time]]</f>
        <v>0.45329861111111464</v>
      </c>
      <c r="G441" s="68">
        <f t="shared" si="22"/>
        <v>17</v>
      </c>
      <c r="H441" s="43">
        <v>377</v>
      </c>
      <c r="I441" s="1" t="str">
        <f>VLOOKUP($H441,Download!$A$2:$AB$802,3)</f>
        <v>Ventura Bike Race</v>
      </c>
      <c r="J441" s="1" t="str">
        <f>VLOOKUP($H441,Download!$A$2:$AB$802,9)</f>
        <v>Andre Assis</v>
      </c>
      <c r="K441" s="1" t="str">
        <f>VLOOKUP($H441,Download!$A$1:$AB$701,16)</f>
        <v xml:space="preserve">Matheus  Ventura </v>
      </c>
      <c r="L441" s="12"/>
      <c r="M441" s="36"/>
      <c r="P441" s="1"/>
      <c r="Q441" s="1"/>
    </row>
    <row r="442" spans="1:17" x14ac:dyDescent="0.2">
      <c r="A442" s="43"/>
      <c r="B442" s="43">
        <v>427</v>
      </c>
      <c r="C442" s="44">
        <f t="shared" si="20"/>
        <v>0.40219907407407762</v>
      </c>
      <c r="D442" s="45">
        <v>2.89351851851852E-4</v>
      </c>
      <c r="E442" s="45">
        <v>5.1388888888888894E-2</v>
      </c>
      <c r="F442" s="66">
        <f>Table134687243[[#This Row],[Start 
Time]]+Table134687243[[#This Row],[Ride           Time]]</f>
        <v>0.4535879629629665</v>
      </c>
      <c r="G442" s="68">
        <f t="shared" si="22"/>
        <v>17</v>
      </c>
      <c r="H442" s="43">
        <v>384</v>
      </c>
      <c r="I442" s="1" t="str">
        <f>VLOOKUP($H442,Download!$A$2:$AB$802,3)</f>
        <v>Pedalhead Race Room</v>
      </c>
      <c r="J442" s="1" t="str">
        <f>VLOOKUP($H442,Download!$A$2:$AB$802,9)</f>
        <v>Evan Wishloff</v>
      </c>
      <c r="K442" s="1" t="str">
        <f>VLOOKUP($H442,Download!$A$1:$AB$701,16)</f>
        <v>Christopher Coleman</v>
      </c>
      <c r="L442" s="12"/>
      <c r="M442" s="36"/>
      <c r="P442" s="1"/>
      <c r="Q442" s="1"/>
    </row>
    <row r="443" spans="1:17" x14ac:dyDescent="0.2">
      <c r="A443" s="43"/>
      <c r="B443" s="43">
        <v>428</v>
      </c>
      <c r="C443" s="44">
        <f t="shared" si="20"/>
        <v>0.40248842592592948</v>
      </c>
      <c r="D443" s="45">
        <v>2.89351851851852E-4</v>
      </c>
      <c r="E443" s="45">
        <v>5.1388888888888894E-2</v>
      </c>
      <c r="F443" s="66">
        <f>Table134687243[[#This Row],[Start 
Time]]+Table134687243[[#This Row],[Ride           Time]]</f>
        <v>0.45387731481481836</v>
      </c>
      <c r="G443" s="68">
        <f t="shared" si="22"/>
        <v>17</v>
      </c>
      <c r="H443" s="43">
        <v>399</v>
      </c>
      <c r="I443" s="1" t="str">
        <f>VLOOKUP($H443,Download!$A$2:$AB$802,3)</f>
        <v xml:space="preserve">CSM CANSA Active </v>
      </c>
      <c r="J443" s="1" t="str">
        <f>VLOOKUP($H443,Download!$A$2:$AB$802,9)</f>
        <v>Johann Klindt</v>
      </c>
      <c r="K443" s="1" t="str">
        <f>VLOOKUP($H443,Download!$A$1:$AB$701,16)</f>
        <v>Stephan Weyers</v>
      </c>
      <c r="L443" s="12"/>
      <c r="M443" s="36"/>
      <c r="P443" s="1"/>
      <c r="Q443" s="1"/>
    </row>
    <row r="444" spans="1:17" x14ac:dyDescent="0.2">
      <c r="A444" s="43"/>
      <c r="B444" s="43">
        <v>429</v>
      </c>
      <c r="C444" s="44">
        <f t="shared" si="20"/>
        <v>0.40277777777778134</v>
      </c>
      <c r="D444" s="45">
        <v>2.89351851851852E-4</v>
      </c>
      <c r="E444" s="45">
        <v>5.1388888888888894E-2</v>
      </c>
      <c r="F444" s="66">
        <f>Table134687243[[#This Row],[Start 
Time]]+Table134687243[[#This Row],[Ride           Time]]</f>
        <v>0.45416666666667022</v>
      </c>
      <c r="G444" s="68">
        <f t="shared" si="22"/>
        <v>17</v>
      </c>
      <c r="H444" s="43">
        <v>406</v>
      </c>
      <c r="I444" s="1" t="str">
        <f>VLOOKUP($H444,Download!$A$2:$AB$802,3)</f>
        <v xml:space="preserve">Player </v>
      </c>
      <c r="J444" s="1" t="str">
        <f>VLOOKUP($H444,Download!$A$2:$AB$802,9)</f>
        <v>Dries De Love</v>
      </c>
      <c r="K444" s="1" t="str">
        <f>VLOOKUP($H444,Download!$A$1:$AB$701,16)</f>
        <v>Stefaan Rossel</v>
      </c>
      <c r="L444" s="12"/>
      <c r="M444" s="36"/>
      <c r="P444" s="1"/>
      <c r="Q444" s="1"/>
    </row>
    <row r="445" spans="1:17" x14ac:dyDescent="0.2">
      <c r="A445" s="43"/>
      <c r="B445" s="43">
        <v>430</v>
      </c>
      <c r="C445" s="44">
        <f t="shared" si="20"/>
        <v>0.4030671296296332</v>
      </c>
      <c r="D445" s="45">
        <v>2.89351851851852E-4</v>
      </c>
      <c r="E445" s="45">
        <v>5.1388888888888894E-2</v>
      </c>
      <c r="F445" s="66">
        <f>Table134687243[[#This Row],[Start 
Time]]+Table134687243[[#This Row],[Ride           Time]]</f>
        <v>0.45445601851852208</v>
      </c>
      <c r="G445" s="68">
        <f t="shared" si="22"/>
        <v>17</v>
      </c>
      <c r="H445" s="43">
        <v>408</v>
      </c>
      <c r="I445" s="1" t="str">
        <f>VLOOKUP($H445,Download!$A$2:$AB$802,3)</f>
        <v>Showpad</v>
      </c>
      <c r="J445" s="1" t="str">
        <f>VLOOKUP($H445,Download!$A$2:$AB$802,9)</f>
        <v>Pieterjan Bouten</v>
      </c>
      <c r="K445" s="1" t="str">
        <f>VLOOKUP($H445,Download!$A$1:$AB$701,16)</f>
        <v>Pieter Lanssens</v>
      </c>
      <c r="L445" s="12"/>
      <c r="M445" s="36"/>
      <c r="P445" s="1"/>
      <c r="Q445" s="1"/>
    </row>
    <row r="446" spans="1:17" x14ac:dyDescent="0.2">
      <c r="A446" s="43"/>
      <c r="B446" s="43">
        <v>431</v>
      </c>
      <c r="C446" s="44">
        <f t="shared" si="20"/>
        <v>0.40335648148148506</v>
      </c>
      <c r="D446" s="45">
        <v>2.89351851851852E-4</v>
      </c>
      <c r="E446" s="45">
        <v>5.1388888888888894E-2</v>
      </c>
      <c r="F446" s="66">
        <f>Table134687243[[#This Row],[Start 
Time]]+Table134687243[[#This Row],[Ride           Time]]</f>
        <v>0.45474537037037394</v>
      </c>
      <c r="G446" s="68">
        <f t="shared" si="22"/>
        <v>17</v>
      </c>
      <c r="H446" s="43">
        <v>413</v>
      </c>
      <c r="I446" s="1" t="str">
        <f>VLOOKUP($H446,Download!$A$2:$AB$802,3)</f>
        <v>Fine&amp;Country Helderberg</v>
      </c>
      <c r="J446" s="1" t="str">
        <f>VLOOKUP($H446,Download!$A$2:$AB$802,9)</f>
        <v>Andre Avenant</v>
      </c>
      <c r="K446" s="1" t="str">
        <f>VLOOKUP($H446,Download!$A$1:$AB$701,16)</f>
        <v>Shaun Harris</v>
      </c>
      <c r="L446" s="12"/>
      <c r="M446" s="36"/>
      <c r="P446" s="1"/>
      <c r="Q446" s="1"/>
    </row>
    <row r="447" spans="1:17" x14ac:dyDescent="0.2">
      <c r="A447" s="43"/>
      <c r="B447" s="43">
        <v>432</v>
      </c>
      <c r="C447" s="44">
        <f t="shared" si="20"/>
        <v>0.40364583333333692</v>
      </c>
      <c r="D447" s="45">
        <v>2.89351851851852E-4</v>
      </c>
      <c r="E447" s="45">
        <v>5.1388888888888894E-2</v>
      </c>
      <c r="F447" s="66">
        <f>Table134687243[[#This Row],[Start 
Time]]+Table134687243[[#This Row],[Ride           Time]]</f>
        <v>0.4550347222222258</v>
      </c>
      <c r="G447" s="68">
        <f t="shared" si="22"/>
        <v>17</v>
      </c>
      <c r="H447" s="43">
        <v>415</v>
      </c>
      <c r="I447" s="1" t="str">
        <f>VLOOKUP($H447,Download!$A$2:$AB$802,3)</f>
        <v>CWC/Copper Collection</v>
      </c>
      <c r="J447" s="1" t="str">
        <f>VLOOKUP($H447,Download!$A$2:$AB$802,9)</f>
        <v>Chris Willemse</v>
      </c>
      <c r="K447" s="1" t="str">
        <f>VLOOKUP($H447,Download!$A$1:$AB$701,16)</f>
        <v>Ryan Richens</v>
      </c>
      <c r="L447" s="12"/>
      <c r="M447" s="36"/>
      <c r="P447" s="1"/>
      <c r="Q447" s="1"/>
    </row>
    <row r="448" spans="1:17" x14ac:dyDescent="0.2">
      <c r="A448" s="43"/>
      <c r="B448" s="43">
        <v>433</v>
      </c>
      <c r="C448" s="44">
        <f t="shared" si="20"/>
        <v>0.40393518518518878</v>
      </c>
      <c r="D448" s="45">
        <v>2.89351851851852E-4</v>
      </c>
      <c r="E448" s="45">
        <v>5.1388888888888894E-2</v>
      </c>
      <c r="F448" s="66">
        <f>Table134687243[[#This Row],[Start 
Time]]+Table134687243[[#This Row],[Ride           Time]]</f>
        <v>0.45532407407407766</v>
      </c>
      <c r="G448" s="68">
        <f t="shared" si="22"/>
        <v>17</v>
      </c>
      <c r="H448" s="43">
        <v>417</v>
      </c>
      <c r="I448" s="1" t="str">
        <f>VLOOKUP($H448,Download!$A$2:$AB$802,3)</f>
        <v>CAPT MTB</v>
      </c>
      <c r="J448" s="1" t="str">
        <f>VLOOKUP($H448,Download!$A$2:$AB$802,9)</f>
        <v>Philip Dreyer</v>
      </c>
      <c r="K448" s="1" t="str">
        <f>VLOOKUP($H448,Download!$A$1:$AB$701,16)</f>
        <v>David Birkwald Thorstensen</v>
      </c>
      <c r="L448" s="12"/>
      <c r="M448" s="36"/>
      <c r="P448" s="1"/>
      <c r="Q448" s="1"/>
    </row>
    <row r="449" spans="1:17" x14ac:dyDescent="0.2">
      <c r="A449" s="43"/>
      <c r="B449" s="43">
        <v>434</v>
      </c>
      <c r="C449" s="44">
        <f t="shared" si="20"/>
        <v>0.40422453703704064</v>
      </c>
      <c r="D449" s="45">
        <v>2.89351851851852E-4</v>
      </c>
      <c r="E449" s="45">
        <v>5.1388888888888894E-2</v>
      </c>
      <c r="F449" s="66">
        <f>Table134687243[[#This Row],[Start 
Time]]+Table134687243[[#This Row],[Ride           Time]]</f>
        <v>0.45561342592592952</v>
      </c>
      <c r="G449" s="68">
        <f t="shared" si="22"/>
        <v>17</v>
      </c>
      <c r="H449" s="43">
        <v>421</v>
      </c>
      <c r="I449" s="1" t="str">
        <f>VLOOKUP($H449,Download!$A$2:$AB$802,3)</f>
        <v>Los Saltamontes</v>
      </c>
      <c r="J449" s="1" t="str">
        <f>VLOOKUP($H449,Download!$A$2:$AB$802,9)</f>
        <v>Julien Biger</v>
      </c>
      <c r="K449" s="1" t="str">
        <f>VLOOKUP($H449,Download!$A$1:$AB$701,16)</f>
        <v>Diego Perez</v>
      </c>
      <c r="L449" s="12"/>
      <c r="M449" s="36"/>
      <c r="P449" s="1"/>
      <c r="Q449" s="1"/>
    </row>
    <row r="450" spans="1:17" x14ac:dyDescent="0.2">
      <c r="A450" s="43"/>
      <c r="B450" s="43">
        <v>435</v>
      </c>
      <c r="C450" s="44">
        <f t="shared" si="20"/>
        <v>0.4045138888888925</v>
      </c>
      <c r="D450" s="45">
        <v>2.89351851851852E-4</v>
      </c>
      <c r="E450" s="45">
        <v>5.1388888888888894E-2</v>
      </c>
      <c r="F450" s="66">
        <f>Table134687243[[#This Row],[Start 
Time]]+Table134687243[[#This Row],[Ride           Time]]</f>
        <v>0.45590277777778138</v>
      </c>
      <c r="G450" s="68">
        <f t="shared" si="22"/>
        <v>17</v>
      </c>
      <c r="H450" s="43">
        <v>423</v>
      </c>
      <c r="I450" s="1" t="str">
        <f>VLOOKUP($H450,Download!$A$2:$AB$802,3)</f>
        <v>Dust Busters</v>
      </c>
      <c r="J450" s="1" t="str">
        <f>VLOOKUP($H450,Download!$A$2:$AB$802,9)</f>
        <v>Revelin Minihane</v>
      </c>
      <c r="K450" s="1" t="str">
        <f>VLOOKUP($H450,Download!$A$1:$AB$701,16)</f>
        <v>Chris Noble</v>
      </c>
      <c r="L450" s="12"/>
      <c r="M450" s="36"/>
      <c r="P450" s="1"/>
      <c r="Q450" s="1"/>
    </row>
    <row r="451" spans="1:17" x14ac:dyDescent="0.2">
      <c r="A451" s="43"/>
      <c r="B451" s="43">
        <v>436</v>
      </c>
      <c r="C451" s="44">
        <f t="shared" si="20"/>
        <v>0.40480324074074436</v>
      </c>
      <c r="D451" s="45">
        <v>2.89351851851852E-4</v>
      </c>
      <c r="E451" s="45">
        <v>5.1388888888888894E-2</v>
      </c>
      <c r="F451" s="66">
        <f>Table134687243[[#This Row],[Start 
Time]]+Table134687243[[#This Row],[Ride           Time]]</f>
        <v>0.45619212962963324</v>
      </c>
      <c r="G451" s="68">
        <f t="shared" si="22"/>
        <v>17</v>
      </c>
      <c r="H451" s="43">
        <v>426</v>
      </c>
      <c r="I451" s="1" t="str">
        <f>VLOOKUP($H451,Download!$A$2:$AB$802,3)</f>
        <v>Energy Master Builders</v>
      </c>
      <c r="J451" s="1" t="str">
        <f>VLOOKUP($H451,Download!$A$2:$AB$802,9)</f>
        <v>Kobus Visser</v>
      </c>
      <c r="K451" s="1" t="str">
        <f>VLOOKUP($H451,Download!$A$1:$AB$701,16)</f>
        <v>Stefan Van Wyk</v>
      </c>
      <c r="L451" s="12"/>
      <c r="M451" s="36"/>
      <c r="P451" s="1"/>
      <c r="Q451" s="1"/>
    </row>
    <row r="452" spans="1:17" x14ac:dyDescent="0.2">
      <c r="A452" s="43"/>
      <c r="B452" s="43">
        <v>437</v>
      </c>
      <c r="C452" s="44">
        <f t="shared" si="20"/>
        <v>0.40509259259259622</v>
      </c>
      <c r="D452" s="45">
        <v>2.89351851851852E-4</v>
      </c>
      <c r="E452" s="45">
        <v>5.1388888888888894E-2</v>
      </c>
      <c r="F452" s="66">
        <f>Table134687243[[#This Row],[Start 
Time]]+Table134687243[[#This Row],[Ride           Time]]</f>
        <v>0.4564814814814851</v>
      </c>
      <c r="G452" s="68">
        <f t="shared" si="22"/>
        <v>17</v>
      </c>
      <c r="H452" s="43">
        <v>432</v>
      </c>
      <c r="I452" s="1" t="str">
        <f>VLOOKUP($H452,Download!$A$2:$AB$802,3)</f>
        <v xml:space="preserve">Fullgas SportMassage </v>
      </c>
      <c r="J452" s="1" t="str">
        <f>VLOOKUP($H452,Download!$A$2:$AB$802,9)</f>
        <v>Massimiliano Conte</v>
      </c>
      <c r="K452" s="1" t="str">
        <f>VLOOKUP($H452,Download!$A$1:$AB$701,16)</f>
        <v>Jose Santana Dominguez</v>
      </c>
      <c r="L452" s="12"/>
      <c r="M452" s="36"/>
      <c r="P452" s="1"/>
      <c r="Q452" s="1"/>
    </row>
    <row r="453" spans="1:17" x14ac:dyDescent="0.2">
      <c r="A453" s="43"/>
      <c r="B453" s="43">
        <v>438</v>
      </c>
      <c r="C453" s="44">
        <f t="shared" si="20"/>
        <v>0.40538194444444808</v>
      </c>
      <c r="D453" s="45">
        <v>2.89351851851852E-4</v>
      </c>
      <c r="E453" s="45">
        <v>5.1388888888888894E-2</v>
      </c>
      <c r="F453" s="66">
        <f>Table134687243[[#This Row],[Start 
Time]]+Table134687243[[#This Row],[Ride           Time]]</f>
        <v>0.45677083333333696</v>
      </c>
      <c r="G453" s="68">
        <f t="shared" si="22"/>
        <v>17</v>
      </c>
      <c r="H453" s="43">
        <v>434</v>
      </c>
      <c r="I453" s="1" t="str">
        <f>VLOOKUP($H453,Download!$A$2:$AB$802,3)</f>
        <v xml:space="preserve">GaGa Bike </v>
      </c>
      <c r="J453" s="1" t="str">
        <f>VLOOKUP($H453,Download!$A$2:$AB$802,9)</f>
        <v>Andrea Balboni</v>
      </c>
      <c r="K453" s="1" t="str">
        <f>VLOOKUP($H453,Download!$A$1:$AB$701,16)</f>
        <v>Luca Peveri</v>
      </c>
      <c r="L453" s="12"/>
      <c r="M453" s="36"/>
      <c r="P453" s="1"/>
      <c r="Q453" s="1"/>
    </row>
    <row r="454" spans="1:17" x14ac:dyDescent="0.2">
      <c r="A454" s="43"/>
      <c r="B454" s="43">
        <v>439</v>
      </c>
      <c r="C454" s="44">
        <f t="shared" si="20"/>
        <v>0.40567129629629994</v>
      </c>
      <c r="D454" s="45">
        <v>2.89351851851852E-4</v>
      </c>
      <c r="E454" s="45">
        <v>5.1388888888888894E-2</v>
      </c>
      <c r="F454" s="66">
        <f>Table134687243[[#This Row],[Start 
Time]]+Table134687243[[#This Row],[Ride           Time]]</f>
        <v>0.45706018518518882</v>
      </c>
      <c r="G454" s="68">
        <f t="shared" si="22"/>
        <v>17</v>
      </c>
      <c r="H454" s="43">
        <v>436</v>
      </c>
      <c r="I454" s="1" t="str">
        <f>VLOOKUP($H454,Download!$A$2:$AB$802,3)</f>
        <v>Epic Animals</v>
      </c>
      <c r="J454" s="1" t="str">
        <f>VLOOKUP($H454,Download!$A$2:$AB$802,9)</f>
        <v>Marc Maurer</v>
      </c>
      <c r="K454" s="1" t="str">
        <f>VLOOKUP($H454,Download!$A$1:$AB$701,16)</f>
        <v>Caspar Coppetti</v>
      </c>
      <c r="L454" s="12"/>
      <c r="M454" s="36"/>
      <c r="P454" s="1"/>
      <c r="Q454" s="1"/>
    </row>
    <row r="455" spans="1:17" x14ac:dyDescent="0.2">
      <c r="A455" s="43"/>
      <c r="B455" s="43">
        <v>440</v>
      </c>
      <c r="C455" s="44">
        <f t="shared" si="20"/>
        <v>0.4059606481481518</v>
      </c>
      <c r="D455" s="45">
        <v>2.89351851851852E-4</v>
      </c>
      <c r="E455" s="45">
        <v>5.1388888888888894E-2</v>
      </c>
      <c r="F455" s="66">
        <f>Table134687243[[#This Row],[Start 
Time]]+Table134687243[[#This Row],[Ride           Time]]</f>
        <v>0.45734953703704068</v>
      </c>
      <c r="G455" s="68">
        <f t="shared" si="22"/>
        <v>17</v>
      </c>
      <c r="H455" s="43">
        <v>437</v>
      </c>
      <c r="I455" s="1" t="str">
        <f>VLOOKUP($H455,Download!$A$2:$AB$802,3)</f>
        <v>ALL1 SCOTT 5</v>
      </c>
      <c r="J455" s="1" t="str">
        <f>VLOOKUP($H455,Download!$A$2:$AB$802,9)</f>
        <v>Victor Bergnes de las Casas</v>
      </c>
      <c r="K455" s="1" t="str">
        <f>VLOOKUP($H455,Download!$A$1:$AB$701,16)</f>
        <v>Gonzalo Garcia-Nieto</v>
      </c>
      <c r="L455" s="12"/>
      <c r="M455" s="36"/>
      <c r="P455" s="1"/>
      <c r="Q455" s="1"/>
    </row>
    <row r="456" spans="1:17" x14ac:dyDescent="0.2">
      <c r="A456" s="43"/>
      <c r="B456" s="43">
        <v>441</v>
      </c>
      <c r="C456" s="44">
        <f t="shared" si="20"/>
        <v>0.40625000000000366</v>
      </c>
      <c r="D456" s="45">
        <v>2.89351851851852E-4</v>
      </c>
      <c r="E456" s="45">
        <v>5.1388888888888894E-2</v>
      </c>
      <c r="F456" s="66">
        <f>Table134687243[[#This Row],[Start 
Time]]+Table134687243[[#This Row],[Ride           Time]]</f>
        <v>0.45763888888889254</v>
      </c>
      <c r="G456" s="68">
        <f t="shared" si="22"/>
        <v>17</v>
      </c>
      <c r="H456" s="43">
        <v>443</v>
      </c>
      <c r="I456" s="1" t="str">
        <f>VLOOKUP($H456,Download!$A$2:$AB$802,3)</f>
        <v>ALL1 SCOTT - Glovo</v>
      </c>
      <c r="J456" s="1" t="str">
        <f>VLOOKUP($H456,Download!$A$2:$AB$802,9)</f>
        <v xml:space="preserve">Siso Cunill </v>
      </c>
      <c r="K456" s="1" t="str">
        <f>VLOOKUP($H456,Download!$A$1:$AB$701,16)</f>
        <v>Oscar Pierre</v>
      </c>
      <c r="L456" s="12"/>
      <c r="M456" s="36"/>
      <c r="P456" s="1"/>
      <c r="Q456" s="1"/>
    </row>
    <row r="457" spans="1:17" x14ac:dyDescent="0.2">
      <c r="A457" s="43"/>
      <c r="B457" s="43">
        <v>442</v>
      </c>
      <c r="C457" s="44">
        <f t="shared" si="20"/>
        <v>0.40653935185185552</v>
      </c>
      <c r="D457" s="45">
        <v>2.89351851851852E-4</v>
      </c>
      <c r="E457" s="45">
        <v>5.1388888888888894E-2</v>
      </c>
      <c r="F457" s="66">
        <f>Table134687243[[#This Row],[Start 
Time]]+Table134687243[[#This Row],[Ride           Time]]</f>
        <v>0.4579282407407444</v>
      </c>
      <c r="G457" s="68">
        <f t="shared" si="22"/>
        <v>17</v>
      </c>
      <c r="H457" s="43">
        <v>445</v>
      </c>
      <c r="I457" s="1" t="str">
        <f>VLOOKUP($H457,Download!$A$2:$AB$802,3)</f>
        <v>Battery Centre</v>
      </c>
      <c r="J457" s="1" t="str">
        <f>VLOOKUP($H457,Download!$A$2:$AB$802,9)</f>
        <v>Burt Gildenhuys</v>
      </c>
      <c r="K457" s="1" t="str">
        <f>VLOOKUP($H457,Download!$A$1:$AB$701,16)</f>
        <v>Elandre Kotzee</v>
      </c>
      <c r="L457" s="12"/>
      <c r="M457" s="36"/>
      <c r="P457" s="1"/>
      <c r="Q457" s="1"/>
    </row>
    <row r="458" spans="1:17" x14ac:dyDescent="0.2">
      <c r="A458" s="43"/>
      <c r="B458" s="43">
        <v>443</v>
      </c>
      <c r="C458" s="44">
        <f t="shared" si="20"/>
        <v>0.40682870370370738</v>
      </c>
      <c r="D458" s="45">
        <v>2.89351851851852E-4</v>
      </c>
      <c r="E458" s="45">
        <v>5.1388888888888894E-2</v>
      </c>
      <c r="F458" s="66">
        <f>Table134687243[[#This Row],[Start 
Time]]+Table134687243[[#This Row],[Ride           Time]]</f>
        <v>0.45821759259259626</v>
      </c>
      <c r="G458" s="68">
        <f t="shared" ref="G458:G489" si="23">$N$4</f>
        <v>17</v>
      </c>
      <c r="H458" s="43">
        <v>448</v>
      </c>
      <c r="I458" s="1" t="str">
        <f>VLOOKUP($H458,Download!$A$2:$AB$802,3)</f>
        <v>i-mtb</v>
      </c>
      <c r="J458" s="1" t="str">
        <f>VLOOKUP($H458,Download!$A$2:$AB$802,9)</f>
        <v>Thomas Andrew Daddi</v>
      </c>
      <c r="K458" s="1" t="str">
        <f>VLOOKUP($H458,Download!$A$1:$AB$701,16)</f>
        <v>Carmine Signorelli</v>
      </c>
      <c r="L458" s="12"/>
      <c r="M458" s="36"/>
      <c r="P458" s="1"/>
      <c r="Q458" s="1"/>
    </row>
    <row r="459" spans="1:17" x14ac:dyDescent="0.2">
      <c r="A459" s="43"/>
      <c r="B459" s="43">
        <v>444</v>
      </c>
      <c r="C459" s="44">
        <f t="shared" si="20"/>
        <v>0.40711805555555924</v>
      </c>
      <c r="D459" s="45">
        <v>2.89351851851852E-4</v>
      </c>
      <c r="E459" s="45">
        <v>5.1388888888888894E-2</v>
      </c>
      <c r="F459" s="66">
        <f>Table134687243[[#This Row],[Start 
Time]]+Table134687243[[#This Row],[Ride           Time]]</f>
        <v>0.45850694444444812</v>
      </c>
      <c r="G459" s="68">
        <f t="shared" si="23"/>
        <v>17</v>
      </c>
      <c r="H459" s="43">
        <v>451</v>
      </c>
      <c r="I459" s="1" t="str">
        <f>VLOOKUP($H459,Download!$A$2:$AB$802,3)</f>
        <v>Ogre and Imp</v>
      </c>
      <c r="J459" s="1" t="str">
        <f>VLOOKUP($H459,Download!$A$2:$AB$802,9)</f>
        <v>Jack Sutcliffe</v>
      </c>
      <c r="K459" s="1" t="str">
        <f>VLOOKUP($H459,Download!$A$1:$AB$701,16)</f>
        <v>Adam Croutear</v>
      </c>
      <c r="L459" s="12"/>
      <c r="M459" s="36"/>
      <c r="P459" s="1"/>
      <c r="Q459" s="1"/>
    </row>
    <row r="460" spans="1:17" x14ac:dyDescent="0.2">
      <c r="A460" s="43"/>
      <c r="B460" s="43">
        <v>445</v>
      </c>
      <c r="C460" s="44">
        <f t="shared" si="20"/>
        <v>0.4074074074074111</v>
      </c>
      <c r="D460" s="45">
        <v>2.89351851851852E-4</v>
      </c>
      <c r="E460" s="45">
        <v>5.1388888888888894E-2</v>
      </c>
      <c r="F460" s="66">
        <f>Table134687243[[#This Row],[Start 
Time]]+Table134687243[[#This Row],[Ride           Time]]</f>
        <v>0.45879629629629998</v>
      </c>
      <c r="G460" s="68">
        <f t="shared" si="23"/>
        <v>17</v>
      </c>
      <c r="H460" s="43">
        <v>453</v>
      </c>
      <c r="I460" s="1" t="str">
        <f>VLOOKUP($H460,Download!$A$2:$AB$802,3)</f>
        <v>Jan Trap</v>
      </c>
      <c r="J460" s="1" t="str">
        <f>VLOOKUP($H460,Download!$A$2:$AB$802,9)</f>
        <v>Jan-hendrik Gutter</v>
      </c>
      <c r="K460" s="1" t="str">
        <f>VLOOKUP($H460,Download!$A$1:$AB$701,16)</f>
        <v>Jan Gutter</v>
      </c>
      <c r="L460" s="12"/>
      <c r="M460" s="36"/>
      <c r="P460" s="1"/>
      <c r="Q460" s="1"/>
    </row>
    <row r="461" spans="1:17" x14ac:dyDescent="0.2">
      <c r="A461" s="43"/>
      <c r="B461" s="43">
        <v>446</v>
      </c>
      <c r="C461" s="44">
        <f t="shared" si="20"/>
        <v>0.40769675925926296</v>
      </c>
      <c r="D461" s="45">
        <v>2.89351851851852E-4</v>
      </c>
      <c r="E461" s="45">
        <v>5.1388888888888894E-2</v>
      </c>
      <c r="F461" s="66">
        <f>Table134687243[[#This Row],[Start 
Time]]+Table134687243[[#This Row],[Ride           Time]]</f>
        <v>0.45908564814815184</v>
      </c>
      <c r="G461" s="68">
        <f t="shared" si="23"/>
        <v>17</v>
      </c>
      <c r="H461" s="43">
        <v>456</v>
      </c>
      <c r="I461" s="1" t="str">
        <f>VLOOKUP($H461,Download!$A$2:$AB$802,3)</f>
        <v>Stuart</v>
      </c>
      <c r="J461" s="1" t="str">
        <f>VLOOKUP($H461,Download!$A$2:$AB$802,9)</f>
        <v>Alejandro  Accion Barr</v>
      </c>
      <c r="K461" s="1" t="str">
        <f>VLOOKUP($H461,Download!$A$1:$AB$701,16)</f>
        <v>Andres Figar</v>
      </c>
      <c r="L461" s="12"/>
      <c r="M461" s="36"/>
      <c r="P461" s="1"/>
      <c r="Q461" s="1"/>
    </row>
    <row r="462" spans="1:17" x14ac:dyDescent="0.2">
      <c r="A462" s="43"/>
      <c r="B462" s="43">
        <v>447</v>
      </c>
      <c r="C462" s="44">
        <f t="shared" si="20"/>
        <v>0.40798611111111482</v>
      </c>
      <c r="D462" s="45">
        <v>2.89351851851852E-4</v>
      </c>
      <c r="E462" s="45">
        <v>5.1388888888888894E-2</v>
      </c>
      <c r="F462" s="66">
        <f>Table134687243[[#This Row],[Start 
Time]]+Table134687243[[#This Row],[Ride           Time]]</f>
        <v>0.4593750000000037</v>
      </c>
      <c r="G462" s="68">
        <f t="shared" si="23"/>
        <v>17</v>
      </c>
      <c r="H462" s="43">
        <v>464</v>
      </c>
      <c r="I462" s="1" t="str">
        <f>VLOOKUP($H462,Download!$A$2:$AB$802,3)</f>
        <v>Paint Chemistry</v>
      </c>
      <c r="J462" s="1" t="str">
        <f>VLOOKUP($H462,Download!$A$2:$AB$802,9)</f>
        <v>Danny Griebenow</v>
      </c>
      <c r="K462" s="1" t="str">
        <f>VLOOKUP($H462,Download!$A$1:$AB$701,16)</f>
        <v>Gavin Scholtz</v>
      </c>
      <c r="L462" s="12"/>
      <c r="M462" s="36"/>
      <c r="P462" s="1"/>
      <c r="Q462" s="1"/>
    </row>
    <row r="463" spans="1:17" x14ac:dyDescent="0.2">
      <c r="A463" s="43"/>
      <c r="B463" s="43">
        <v>448</v>
      </c>
      <c r="C463" s="44">
        <f t="shared" si="20"/>
        <v>0.40827546296296668</v>
      </c>
      <c r="D463" s="45">
        <v>2.89351851851852E-4</v>
      </c>
      <c r="E463" s="45">
        <v>5.1388888888888894E-2</v>
      </c>
      <c r="F463" s="66">
        <f>Table134687243[[#This Row],[Start 
Time]]+Table134687243[[#This Row],[Ride           Time]]</f>
        <v>0.45966435185185556</v>
      </c>
      <c r="G463" s="68">
        <f t="shared" si="23"/>
        <v>17</v>
      </c>
      <c r="H463" s="43">
        <v>468</v>
      </c>
      <c r="I463" s="1" t="str">
        <f>VLOOKUP($H463,Download!$A$2:$AB$802,3)</f>
        <v>ALL1 SCOTT - 3</v>
      </c>
      <c r="J463" s="1" t="str">
        <f>VLOOKUP($H463,Download!$A$2:$AB$802,9)</f>
        <v>Jorge Corominas</v>
      </c>
      <c r="K463" s="1" t="str">
        <f>VLOOKUP($H463,Download!$A$1:$AB$701,16)</f>
        <v>Nacho Pujol</v>
      </c>
      <c r="L463" s="12"/>
      <c r="M463" s="36"/>
      <c r="P463" s="1"/>
      <c r="Q463" s="1"/>
    </row>
    <row r="464" spans="1:17" x14ac:dyDescent="0.2">
      <c r="A464" s="43"/>
      <c r="B464" s="43">
        <v>449</v>
      </c>
      <c r="C464" s="44">
        <f t="shared" si="20"/>
        <v>0.40856481481481854</v>
      </c>
      <c r="D464" s="45">
        <v>2.89351851851852E-4</v>
      </c>
      <c r="E464" s="45">
        <v>5.1388888888888894E-2</v>
      </c>
      <c r="F464" s="66">
        <f>Table134687243[[#This Row],[Start 
Time]]+Table134687243[[#This Row],[Ride           Time]]</f>
        <v>0.45995370370370742</v>
      </c>
      <c r="G464" s="68">
        <f t="shared" si="23"/>
        <v>17</v>
      </c>
      <c r="H464" s="43">
        <v>474</v>
      </c>
      <c r="I464" s="1" t="str">
        <f>VLOOKUP($H464,Download!$A$2:$AB$802,3)</f>
        <v>Boer &amp; Britt</v>
      </c>
      <c r="J464" s="1" t="str">
        <f>VLOOKUP($H464,Download!$A$2:$AB$802,9)</f>
        <v>Mark Smith</v>
      </c>
      <c r="K464" s="1" t="str">
        <f>VLOOKUP($H464,Download!$A$1:$AB$701,16)</f>
        <v>Gerhard Van Niekerk</v>
      </c>
      <c r="L464" s="12"/>
      <c r="M464" s="36"/>
      <c r="P464" s="1"/>
      <c r="Q464" s="1"/>
    </row>
    <row r="465" spans="1:17" x14ac:dyDescent="0.2">
      <c r="A465" s="43"/>
      <c r="B465" s="43">
        <v>450</v>
      </c>
      <c r="C465" s="44">
        <f t="shared" ref="C465:C528" si="24">C464+D464</f>
        <v>0.4088541666666704</v>
      </c>
      <c r="D465" s="45">
        <v>2.89351851851852E-4</v>
      </c>
      <c r="E465" s="45">
        <v>5.1388888888888894E-2</v>
      </c>
      <c r="F465" s="66">
        <f>Table134687243[[#This Row],[Start 
Time]]+Table134687243[[#This Row],[Ride           Time]]</f>
        <v>0.46024305555555928</v>
      </c>
      <c r="G465" s="68">
        <f t="shared" si="23"/>
        <v>17</v>
      </c>
      <c r="H465" s="43">
        <v>486</v>
      </c>
      <c r="I465" s="1" t="str">
        <f>VLOOKUP($H465,Download!$A$2:$AB$802,3)</f>
        <v>SANS</v>
      </c>
      <c r="J465" s="1" t="str">
        <f>VLOOKUP($H465,Download!$A$2:$AB$802,9)</f>
        <v>Jordi Sans Otero</v>
      </c>
      <c r="K465" s="1" t="str">
        <f>VLOOKUP($H465,Download!$A$1:$AB$701,16)</f>
        <v>Xavier Sans Otero</v>
      </c>
      <c r="L465" s="12"/>
      <c r="M465" s="36"/>
      <c r="P465" s="1"/>
      <c r="Q465" s="1"/>
    </row>
    <row r="466" spans="1:17" x14ac:dyDescent="0.2">
      <c r="A466" s="43"/>
      <c r="B466" s="43">
        <v>451</v>
      </c>
      <c r="C466" s="44">
        <f t="shared" si="24"/>
        <v>0.40914351851852226</v>
      </c>
      <c r="D466" s="45">
        <v>2.89351851851852E-4</v>
      </c>
      <c r="E466" s="45">
        <v>5.1388888888888894E-2</v>
      </c>
      <c r="F466" s="66">
        <f>Table134687243[[#This Row],[Start 
Time]]+Table134687243[[#This Row],[Ride           Time]]</f>
        <v>0.46053240740741114</v>
      </c>
      <c r="G466" s="68">
        <f t="shared" si="23"/>
        <v>17</v>
      </c>
      <c r="H466" s="43">
        <v>487</v>
      </c>
      <c r="I466" s="1" t="str">
        <f>VLOOKUP($H466,Download!$A$2:$AB$802,3)</f>
        <v>CAL FRUITÓS</v>
      </c>
      <c r="J466" s="1" t="str">
        <f>VLOOKUP($H466,Download!$A$2:$AB$802,9)</f>
        <v>Joan  Fruitós</v>
      </c>
      <c r="K466" s="1" t="str">
        <f>VLOOKUP($H466,Download!$A$1:$AB$701,16)</f>
        <v>Joan  Fruitós</v>
      </c>
      <c r="L466" s="12"/>
      <c r="M466" s="36"/>
      <c r="P466" s="1"/>
      <c r="Q466" s="1"/>
    </row>
    <row r="467" spans="1:17" x14ac:dyDescent="0.2">
      <c r="A467" s="43"/>
      <c r="B467" s="43">
        <v>452</v>
      </c>
      <c r="C467" s="44">
        <f t="shared" si="24"/>
        <v>0.40943287037037412</v>
      </c>
      <c r="D467" s="45">
        <v>2.89351851851852E-4</v>
      </c>
      <c r="E467" s="45">
        <v>5.1388888888888894E-2</v>
      </c>
      <c r="F467" s="66">
        <f>Table134687243[[#This Row],[Start 
Time]]+Table134687243[[#This Row],[Ride           Time]]</f>
        <v>0.460821759259263</v>
      </c>
      <c r="G467" s="68">
        <f t="shared" si="23"/>
        <v>17</v>
      </c>
      <c r="H467" s="43">
        <v>488</v>
      </c>
      <c r="I467" s="1" t="str">
        <f>VLOOKUP($H467,Download!$A$2:$AB$802,3)</f>
        <v>Blachy Pruszyński-Kross</v>
      </c>
      <c r="J467" s="1" t="str">
        <f>VLOOKUP($H467,Download!$A$2:$AB$802,9)</f>
        <v>Daniel Marciniak</v>
      </c>
      <c r="K467" s="1" t="str">
        <f>VLOOKUP($H467,Download!$A$1:$AB$701,16)</f>
        <v>Marcin Górnicki</v>
      </c>
      <c r="L467" s="12"/>
      <c r="M467" s="36"/>
      <c r="P467" s="1"/>
      <c r="Q467" s="1"/>
    </row>
    <row r="468" spans="1:17" x14ac:dyDescent="0.2">
      <c r="A468" s="43"/>
      <c r="B468" s="43">
        <v>453</v>
      </c>
      <c r="C468" s="44">
        <f t="shared" si="24"/>
        <v>0.40972222222222598</v>
      </c>
      <c r="D468" s="45">
        <v>2.89351851851852E-4</v>
      </c>
      <c r="E468" s="45">
        <v>5.1388888888888894E-2</v>
      </c>
      <c r="F468" s="66">
        <f>Table134687243[[#This Row],[Start 
Time]]+Table134687243[[#This Row],[Ride           Time]]</f>
        <v>0.46111111111111486</v>
      </c>
      <c r="G468" s="68">
        <f t="shared" si="23"/>
        <v>17</v>
      </c>
      <c r="H468" s="43"/>
      <c r="I468" s="1" t="e">
        <f>VLOOKUP($H468,Download!$A$2:$AB$802,3)</f>
        <v>#N/A</v>
      </c>
      <c r="J468" s="1" t="e">
        <f>VLOOKUP($H468,Download!$A$2:$AB$802,9)</f>
        <v>#N/A</v>
      </c>
      <c r="K468" s="1" t="e">
        <f>VLOOKUP($H468,Download!$A$1:$AB$701,16)</f>
        <v>#N/A</v>
      </c>
      <c r="L468" s="12"/>
      <c r="M468" s="36"/>
      <c r="P468" s="1"/>
      <c r="Q468" s="1"/>
    </row>
    <row r="469" spans="1:17" x14ac:dyDescent="0.2">
      <c r="A469" s="43"/>
      <c r="B469" s="43">
        <v>454</v>
      </c>
      <c r="C469" s="44">
        <f t="shared" si="24"/>
        <v>0.41001157407407784</v>
      </c>
      <c r="D469" s="45">
        <v>2.89351851851852E-4</v>
      </c>
      <c r="E469" s="45">
        <v>5.1388888888888894E-2</v>
      </c>
      <c r="F469" s="66">
        <f>Table134687243[[#This Row],[Start 
Time]]+Table134687243[[#This Row],[Ride           Time]]</f>
        <v>0.46140046296296672</v>
      </c>
      <c r="G469" s="68">
        <f t="shared" si="23"/>
        <v>17</v>
      </c>
      <c r="H469" s="43">
        <v>489</v>
      </c>
      <c r="I469" s="1" t="str">
        <f>VLOOKUP($H469,Download!$A$2:$AB$802,3)</f>
        <v xml:space="preserve">Dairymaid </v>
      </c>
      <c r="J469" s="1" t="str">
        <f>VLOOKUP($H469,Download!$A$2:$AB$802,9)</f>
        <v>Antuan Van Rooyen</v>
      </c>
      <c r="K469" s="1" t="str">
        <f>VLOOKUP($H469,Download!$A$1:$AB$701,16)</f>
        <v>Marnus Swanepoel</v>
      </c>
      <c r="L469" s="12"/>
      <c r="M469" s="36"/>
      <c r="P469" s="1"/>
      <c r="Q469" s="1"/>
    </row>
    <row r="470" spans="1:17" x14ac:dyDescent="0.2">
      <c r="A470" s="43"/>
      <c r="B470" s="43">
        <v>455</v>
      </c>
      <c r="C470" s="44">
        <f t="shared" si="24"/>
        <v>0.4103009259259297</v>
      </c>
      <c r="D470" s="45">
        <v>2.89351851851852E-4</v>
      </c>
      <c r="E470" s="45">
        <v>5.1388888888888894E-2</v>
      </c>
      <c r="F470" s="66">
        <f>Table134687243[[#This Row],[Start 
Time]]+Table134687243[[#This Row],[Ride           Time]]</f>
        <v>0.46168981481481858</v>
      </c>
      <c r="G470" s="68">
        <f t="shared" si="23"/>
        <v>17</v>
      </c>
      <c r="H470" s="43">
        <v>540</v>
      </c>
      <c r="I470" s="1" t="str">
        <f>VLOOKUP($H470,Download!$A$2:$AB$802,3)</f>
        <v>EAGLE LIGHTING VOLTEX</v>
      </c>
      <c r="J470" s="1" t="str">
        <f>VLOOKUP($H470,Download!$A$2:$AB$802,9)</f>
        <v>Robin Lewis</v>
      </c>
      <c r="K470" s="1" t="str">
        <f>VLOOKUP($H470,Download!$A$1:$AB$701,16)</f>
        <v>Dominic Bright</v>
      </c>
      <c r="L470" s="12"/>
      <c r="M470" s="36"/>
      <c r="P470" s="1"/>
      <c r="Q470" s="1"/>
    </row>
    <row r="471" spans="1:17" x14ac:dyDescent="0.2">
      <c r="A471" s="43"/>
      <c r="B471" s="43">
        <v>456</v>
      </c>
      <c r="C471" s="44">
        <f t="shared" si="24"/>
        <v>0.41059027777778156</v>
      </c>
      <c r="D471" s="45">
        <v>2.89351851851852E-4</v>
      </c>
      <c r="E471" s="45">
        <v>5.1388888888888894E-2</v>
      </c>
      <c r="F471" s="66">
        <f>Table134687243[[#This Row],[Start 
Time]]+Table134687243[[#This Row],[Ride           Time]]</f>
        <v>0.46197916666667044</v>
      </c>
      <c r="G471" s="68">
        <f t="shared" si="23"/>
        <v>17</v>
      </c>
      <c r="H471" s="43">
        <v>491</v>
      </c>
      <c r="I471" s="1" t="str">
        <f>VLOOKUP($H471,Download!$A$2:$AB$802,3)</f>
        <v>Moving Tactics</v>
      </c>
      <c r="J471" s="1" t="str">
        <f>VLOOKUP($H471,Download!$A$2:$AB$802,9)</f>
        <v>Bradley Rubly</v>
      </c>
      <c r="K471" s="1" t="str">
        <f>VLOOKUP($H471,Download!$A$1:$AB$701,16)</f>
        <v>Andy Higginbotham</v>
      </c>
      <c r="L471" s="12"/>
      <c r="M471" s="36"/>
      <c r="P471" s="1"/>
      <c r="Q471" s="1"/>
    </row>
    <row r="472" spans="1:17" x14ac:dyDescent="0.2">
      <c r="A472" s="43" t="s">
        <v>5214</v>
      </c>
      <c r="B472" s="43">
        <v>457</v>
      </c>
      <c r="C472" s="44">
        <f t="shared" si="24"/>
        <v>0.41087962962963342</v>
      </c>
      <c r="D472" s="45">
        <v>2.89351851851852E-4</v>
      </c>
      <c r="E472" s="45">
        <v>5.1388888888888894E-2</v>
      </c>
      <c r="F472" s="66">
        <f>Table134687243[[#This Row],[Start 
Time]]+Table134687243[[#This Row],[Ride           Time]]</f>
        <v>0.4622685185185223</v>
      </c>
      <c r="G472" s="68">
        <f t="shared" si="23"/>
        <v>17</v>
      </c>
      <c r="H472" s="43">
        <v>87</v>
      </c>
      <c r="I472" s="1" t="str">
        <f>VLOOKUP($H472,Download!$A$2:$AB$802,3)</f>
        <v>Exxaro/Deloitte</v>
      </c>
      <c r="J472" s="1" t="str">
        <f>VLOOKUP($H472,Download!$A$2:$AB$802,9)</f>
        <v>Mphodisa Bruce Sebopa</v>
      </c>
      <c r="K472" s="1" t="str">
        <f>VLOOKUP($H472,Download!$A$1:$AB$701,16)</f>
        <v>Keneth Kabelo Tshukudu</v>
      </c>
      <c r="L472" s="12"/>
      <c r="M472" s="36"/>
      <c r="P472" s="1"/>
      <c r="Q472" s="1"/>
    </row>
    <row r="473" spans="1:17" x14ac:dyDescent="0.2">
      <c r="A473" s="43"/>
      <c r="B473" s="43">
        <v>458</v>
      </c>
      <c r="C473" s="44">
        <f t="shared" si="24"/>
        <v>0.41116898148148529</v>
      </c>
      <c r="D473" s="45">
        <v>2.89351851851852E-4</v>
      </c>
      <c r="E473" s="45">
        <v>5.1388888888888894E-2</v>
      </c>
      <c r="F473" s="66">
        <f>Table134687243[[#This Row],[Start 
Time]]+Table134687243[[#This Row],[Ride           Time]]</f>
        <v>0.46255787037037416</v>
      </c>
      <c r="G473" s="68">
        <f t="shared" si="23"/>
        <v>17</v>
      </c>
      <c r="H473" s="43">
        <v>494</v>
      </c>
      <c r="I473" s="1" t="str">
        <f>VLOOKUP($H473,Download!$A$2:$AB$802,3)</f>
        <v>Reburn - RRE Consultants</v>
      </c>
      <c r="J473" s="1" t="str">
        <f>VLOOKUP($H473,Download!$A$2:$AB$802,9)</f>
        <v>Giorgio Di Palma</v>
      </c>
      <c r="K473" s="1" t="str">
        <f>VLOOKUP($H473,Download!$A$1:$AB$701,16)</f>
        <v>Esteve Corbera</v>
      </c>
      <c r="L473" s="12"/>
      <c r="M473" s="36"/>
      <c r="P473" s="1"/>
      <c r="Q473" s="1"/>
    </row>
    <row r="474" spans="1:17" x14ac:dyDescent="0.2">
      <c r="A474" s="43"/>
      <c r="B474" s="43">
        <v>459</v>
      </c>
      <c r="C474" s="44">
        <f t="shared" si="24"/>
        <v>0.41145833333333715</v>
      </c>
      <c r="D474" s="45">
        <v>2.89351851851852E-4</v>
      </c>
      <c r="E474" s="45">
        <v>5.1388888888888894E-2</v>
      </c>
      <c r="F474" s="66">
        <f>Table134687243[[#This Row],[Start 
Time]]+Table134687243[[#This Row],[Ride           Time]]</f>
        <v>0.46284722222222602</v>
      </c>
      <c r="G474" s="68">
        <f t="shared" si="23"/>
        <v>17</v>
      </c>
      <c r="H474" s="43">
        <v>500</v>
      </c>
      <c r="I474" s="1" t="str">
        <f>VLOOKUP($H474,Download!$A$2:$AB$802,3)</f>
        <v xml:space="preserve">Ride 4 MS </v>
      </c>
      <c r="J474" s="1" t="str">
        <f>VLOOKUP($H474,Download!$A$2:$AB$802,9)</f>
        <v>Imad Zeineddine</v>
      </c>
      <c r="K474" s="1" t="str">
        <f>VLOOKUP($H474,Download!$A$1:$AB$701,16)</f>
        <v>Nelson Ferreira</v>
      </c>
      <c r="L474" s="12"/>
      <c r="M474" s="36"/>
      <c r="P474" s="1"/>
      <c r="Q474" s="1"/>
    </row>
    <row r="475" spans="1:17" x14ac:dyDescent="0.2">
      <c r="A475" s="43"/>
      <c r="B475" s="43">
        <v>460</v>
      </c>
      <c r="C475" s="44">
        <f t="shared" si="24"/>
        <v>0.41174768518518901</v>
      </c>
      <c r="D475" s="45">
        <v>2.89351851851852E-4</v>
      </c>
      <c r="E475" s="45">
        <v>5.1388888888888894E-2</v>
      </c>
      <c r="F475" s="66">
        <f>Table134687243[[#This Row],[Start 
Time]]+Table134687243[[#This Row],[Ride           Time]]</f>
        <v>0.46313657407407788</v>
      </c>
      <c r="G475" s="68">
        <f t="shared" si="23"/>
        <v>17</v>
      </c>
      <c r="H475" s="43">
        <v>215</v>
      </c>
      <c r="I475" s="1" t="str">
        <f>VLOOKUP($H475,Download!$A$2:$AB$802,3)</f>
        <v>Cyclonauts</v>
      </c>
      <c r="J475" s="1" t="str">
        <f>VLOOKUP($H475,Download!$A$2:$AB$802,9)</f>
        <v>Mary Guertin</v>
      </c>
      <c r="K475" s="1" t="str">
        <f>VLOOKUP($H475,Download!$A$1:$AB$701,16)</f>
        <v>Doug Guertin</v>
      </c>
      <c r="L475" s="12"/>
      <c r="M475" s="36"/>
      <c r="P475" s="1"/>
      <c r="Q475" s="1"/>
    </row>
    <row r="476" spans="1:17" x14ac:dyDescent="0.2">
      <c r="A476" s="43"/>
      <c r="B476" s="43">
        <v>461</v>
      </c>
      <c r="C476" s="44">
        <f t="shared" si="24"/>
        <v>0.41203703703704087</v>
      </c>
      <c r="D476" s="45">
        <v>2.89351851851852E-4</v>
      </c>
      <c r="E476" s="45">
        <v>5.1388888888888894E-2</v>
      </c>
      <c r="F476" s="66">
        <f>Table134687243[[#This Row],[Start 
Time]]+Table134687243[[#This Row],[Ride           Time]]</f>
        <v>0.46342592592592974</v>
      </c>
      <c r="G476" s="68">
        <f t="shared" si="23"/>
        <v>17</v>
      </c>
      <c r="H476" s="43">
        <v>509</v>
      </c>
      <c r="I476" s="1" t="str">
        <f>VLOOKUP($H476,Download!$A$2:$AB$802,3)</f>
        <v>Silcarbon</v>
      </c>
      <c r="J476" s="1" t="str">
        <f>VLOOKUP($H476,Download!$A$2:$AB$802,9)</f>
        <v>Benedikt Smit</v>
      </c>
      <c r="K476" s="1" t="str">
        <f>VLOOKUP($H476,Download!$A$1:$AB$701,16)</f>
        <v>Dominik Behle</v>
      </c>
      <c r="L476" s="12"/>
      <c r="M476" s="36"/>
      <c r="P476" s="1"/>
      <c r="Q476" s="1"/>
    </row>
    <row r="477" spans="1:17" x14ac:dyDescent="0.2">
      <c r="A477" s="43"/>
      <c r="B477" s="43">
        <v>462</v>
      </c>
      <c r="C477" s="44">
        <f t="shared" si="24"/>
        <v>0.41232638888889273</v>
      </c>
      <c r="D477" s="45">
        <v>2.89351851851852E-4</v>
      </c>
      <c r="E477" s="45">
        <v>5.1388888888888894E-2</v>
      </c>
      <c r="F477" s="66">
        <f>Table134687243[[#This Row],[Start 
Time]]+Table134687243[[#This Row],[Ride           Time]]</f>
        <v>0.4637152777777816</v>
      </c>
      <c r="G477" s="68">
        <f t="shared" si="23"/>
        <v>17</v>
      </c>
      <c r="H477" s="43">
        <v>516</v>
      </c>
      <c r="I477" s="1" t="str">
        <f>VLOOKUP($H477,Download!$A$2:$AB$802,3)</f>
        <v xml:space="preserve">Stoked </v>
      </c>
      <c r="J477" s="1" t="str">
        <f>VLOOKUP($H477,Download!$A$2:$AB$802,9)</f>
        <v>Wayde Baker</v>
      </c>
      <c r="K477" s="1" t="str">
        <f>VLOOKUP($H477,Download!$A$1:$AB$701,16)</f>
        <v>George Thiele</v>
      </c>
      <c r="L477" s="12"/>
      <c r="M477" s="36"/>
      <c r="P477" s="1"/>
      <c r="Q477" s="1"/>
    </row>
    <row r="478" spans="1:17" x14ac:dyDescent="0.2">
      <c r="A478" s="43"/>
      <c r="B478" s="43">
        <v>463</v>
      </c>
      <c r="C478" s="44">
        <f t="shared" si="24"/>
        <v>0.41261574074074459</v>
      </c>
      <c r="D478" s="45">
        <v>2.89351851851852E-4</v>
      </c>
      <c r="E478" s="45">
        <v>5.1388888888888894E-2</v>
      </c>
      <c r="F478" s="66">
        <f>Table134687243[[#This Row],[Start 
Time]]+Table134687243[[#This Row],[Ride           Time]]</f>
        <v>0.46400462962963346</v>
      </c>
      <c r="G478" s="68">
        <f t="shared" si="23"/>
        <v>17</v>
      </c>
      <c r="H478" s="43">
        <v>235</v>
      </c>
      <c r="I478" s="1" t="str">
        <f>VLOOKUP($H478,Download!$A$2:$AB$802,3)</f>
        <v>Into The Future</v>
      </c>
      <c r="J478" s="1" t="str">
        <f>VLOOKUP($H478,Download!$A$2:$AB$802,9)</f>
        <v>Izak Coetzee</v>
      </c>
      <c r="K478" s="1" t="str">
        <f>VLOOKUP($H478,Download!$A$1:$AB$701,16)</f>
        <v>Jaco Ferreira</v>
      </c>
      <c r="L478" s="12"/>
      <c r="M478" s="36"/>
      <c r="P478" s="1"/>
      <c r="Q478" s="1"/>
    </row>
    <row r="479" spans="1:17" x14ac:dyDescent="0.2">
      <c r="A479" s="43"/>
      <c r="B479" s="43">
        <v>464</v>
      </c>
      <c r="C479" s="44">
        <f t="shared" si="24"/>
        <v>0.41290509259259645</v>
      </c>
      <c r="D479" s="45">
        <v>2.89351851851852E-4</v>
      </c>
      <c r="E479" s="45">
        <v>5.1388888888888894E-2</v>
      </c>
      <c r="F479" s="66">
        <f>Table134687243[[#This Row],[Start 
Time]]+Table134687243[[#This Row],[Ride           Time]]</f>
        <v>0.46429398148148532</v>
      </c>
      <c r="G479" s="68">
        <f t="shared" si="23"/>
        <v>17</v>
      </c>
      <c r="H479" s="43">
        <v>519</v>
      </c>
      <c r="I479" s="1" t="str">
        <f>VLOOKUP($H479,Download!$A$2:$AB$802,3)</f>
        <v>Supatrade</v>
      </c>
      <c r="J479" s="1" t="str">
        <f>VLOOKUP($H479,Download!$A$2:$AB$802,9)</f>
        <v>Scott Rutherfoord</v>
      </c>
      <c r="K479" s="1" t="str">
        <f>VLOOKUP($H479,Download!$A$1:$AB$701,16)</f>
        <v>Ross Rutherfoord</v>
      </c>
      <c r="L479" s="12"/>
      <c r="M479" s="36"/>
      <c r="P479" s="1"/>
      <c r="Q479" s="1"/>
    </row>
    <row r="480" spans="1:17" x14ac:dyDescent="0.2">
      <c r="A480" s="43"/>
      <c r="B480" s="43">
        <v>465</v>
      </c>
      <c r="C480" s="44">
        <f t="shared" si="24"/>
        <v>0.41319444444444831</v>
      </c>
      <c r="D480" s="45">
        <v>2.89351851851852E-4</v>
      </c>
      <c r="E480" s="45">
        <v>5.1388888888888894E-2</v>
      </c>
      <c r="F480" s="66">
        <f>Table134687243[[#This Row],[Start 
Time]]+Table134687243[[#This Row],[Ride           Time]]</f>
        <v>0.46458333333333718</v>
      </c>
      <c r="G480" s="68">
        <f t="shared" si="23"/>
        <v>17</v>
      </c>
      <c r="H480" s="43">
        <v>85</v>
      </c>
      <c r="I480" s="1" t="str">
        <f>VLOOKUP($H480,Download!$A$2:$AB$802,3)</f>
        <v>RMB Change a Life</v>
      </c>
      <c r="J480" s="1" t="str">
        <f>VLOOKUP($H480,Download!$A$2:$AB$802,9)</f>
        <v>Sipho Kupiso</v>
      </c>
      <c r="K480" s="1" t="str">
        <f>VLOOKUP($H480,Download!$A$1:$AB$701,16)</f>
        <v>Bongumusa Zikhali</v>
      </c>
      <c r="L480" s="12"/>
      <c r="M480" s="36"/>
      <c r="P480" s="1"/>
      <c r="Q480" s="1"/>
    </row>
    <row r="481" spans="1:17" x14ac:dyDescent="0.2">
      <c r="A481" s="43"/>
      <c r="B481" s="43">
        <v>466</v>
      </c>
      <c r="C481" s="44">
        <f t="shared" si="24"/>
        <v>0.41348379629630017</v>
      </c>
      <c r="D481" s="45">
        <v>2.89351851851852E-4</v>
      </c>
      <c r="E481" s="45">
        <v>5.1388888888888894E-2</v>
      </c>
      <c r="F481" s="66">
        <f>Table134687243[[#This Row],[Start 
Time]]+Table134687243[[#This Row],[Ride           Time]]</f>
        <v>0.46487268518518904</v>
      </c>
      <c r="G481" s="68">
        <f t="shared" si="23"/>
        <v>17</v>
      </c>
      <c r="H481" s="43">
        <v>520</v>
      </c>
      <c r="I481" s="1" t="str">
        <f>VLOOKUP($H481,Download!$A$2:$AB$802,3)</f>
        <v>The Baumels...</v>
      </c>
      <c r="J481" s="1" t="str">
        <f>VLOOKUP($H481,Download!$A$2:$AB$802,9)</f>
        <v>Guy Baumel</v>
      </c>
      <c r="K481" s="1" t="str">
        <f>VLOOKUP($H481,Download!$A$1:$AB$701,16)</f>
        <v>Tzur Brant</v>
      </c>
      <c r="L481" s="12"/>
      <c r="M481" s="36"/>
      <c r="P481" s="1"/>
      <c r="Q481" s="1"/>
    </row>
    <row r="482" spans="1:17" x14ac:dyDescent="0.2">
      <c r="A482" s="43"/>
      <c r="B482" s="43">
        <v>467</v>
      </c>
      <c r="C482" s="44">
        <f t="shared" si="24"/>
        <v>0.41377314814815203</v>
      </c>
      <c r="D482" s="45">
        <v>2.89351851851852E-4</v>
      </c>
      <c r="E482" s="45">
        <v>5.1388888888888894E-2</v>
      </c>
      <c r="F482" s="66">
        <f>Table134687243[[#This Row],[Start 
Time]]+Table134687243[[#This Row],[Ride           Time]]</f>
        <v>0.4651620370370409</v>
      </c>
      <c r="G482" s="68">
        <f t="shared" si="23"/>
        <v>17</v>
      </c>
      <c r="H482" s="43">
        <v>521</v>
      </c>
      <c r="I482" s="1" t="str">
        <f>VLOOKUP($H482,Download!$A$2:$AB$802,3)</f>
        <v>Bikerite Mtb Fatboys</v>
      </c>
      <c r="J482" s="1" t="str">
        <f>VLOOKUP($H482,Download!$A$2:$AB$802,9)</f>
        <v>Kelvin Little</v>
      </c>
      <c r="K482" s="1" t="str">
        <f>VLOOKUP($H482,Download!$A$1:$AB$701,16)</f>
        <v>Gavin Clarke</v>
      </c>
      <c r="L482" s="12"/>
      <c r="M482" s="36"/>
      <c r="P482" s="1"/>
      <c r="Q482" s="1"/>
    </row>
    <row r="483" spans="1:17" x14ac:dyDescent="0.2">
      <c r="A483" s="43"/>
      <c r="B483" s="43">
        <v>468</v>
      </c>
      <c r="C483" s="44">
        <f t="shared" si="24"/>
        <v>0.41406250000000389</v>
      </c>
      <c r="D483" s="45">
        <v>2.89351851851852E-4</v>
      </c>
      <c r="E483" s="45">
        <v>4.3750000000000004E-2</v>
      </c>
      <c r="F483" s="66">
        <f>Table134687243[[#This Row],[Start 
Time]]+Table134687243[[#This Row],[Ride           Time]]</f>
        <v>0.4578125000000039</v>
      </c>
      <c r="G483" s="68">
        <f t="shared" si="23"/>
        <v>17</v>
      </c>
      <c r="H483" s="43">
        <v>667</v>
      </c>
      <c r="I483" s="1" t="str">
        <f>VLOOKUP($H483,Download!$A$2:$AB$802,3)</f>
        <v xml:space="preserve">SSCC - GT </v>
      </c>
      <c r="J483" s="1" t="str">
        <f>VLOOKUP($H483,Download!$A$2:$AB$802,9)</f>
        <v>Ricardo Purri</v>
      </c>
      <c r="K483" s="1" t="str">
        <f>VLOOKUP($H483,Download!$A$1:$AB$701,16)</f>
        <v>Luiz Eduardo Vieira</v>
      </c>
      <c r="L483" s="12"/>
      <c r="M483" s="36"/>
      <c r="P483" s="1"/>
      <c r="Q483" s="1"/>
    </row>
    <row r="484" spans="1:17" x14ac:dyDescent="0.2">
      <c r="A484" s="43"/>
      <c r="B484" s="43">
        <v>469</v>
      </c>
      <c r="C484" s="44">
        <f t="shared" si="24"/>
        <v>0.41435185185185575</v>
      </c>
      <c r="D484" s="45">
        <v>2.89351851851852E-4</v>
      </c>
      <c r="E484" s="45">
        <v>5.1388888888888894E-2</v>
      </c>
      <c r="F484" s="66">
        <f>Table134687243[[#This Row],[Start 
Time]]+Table134687243[[#This Row],[Ride           Time]]</f>
        <v>0.46574074074074462</v>
      </c>
      <c r="G484" s="68">
        <f t="shared" si="23"/>
        <v>17</v>
      </c>
      <c r="H484" s="43">
        <v>522</v>
      </c>
      <c r="I484" s="1" t="str">
        <f>VLOOKUP($H484,Download!$A$2:$AB$802,3)</f>
        <v>Meerendal 6/ Rigi</v>
      </c>
      <c r="J484" s="1" t="str">
        <f>VLOOKUP($H484,Download!$A$2:$AB$802,9)</f>
        <v>Martin Duss</v>
      </c>
      <c r="K484" s="1" t="str">
        <f>VLOOKUP($H484,Download!$A$1:$AB$701,16)</f>
        <v>Remo Birchler</v>
      </c>
      <c r="L484" s="12"/>
      <c r="M484" s="36"/>
      <c r="P484" s="1"/>
      <c r="Q484" s="1"/>
    </row>
    <row r="485" spans="1:17" x14ac:dyDescent="0.2">
      <c r="A485" s="43"/>
      <c r="B485" s="43">
        <v>470</v>
      </c>
      <c r="C485" s="44">
        <f t="shared" si="24"/>
        <v>0.41464120370370761</v>
      </c>
      <c r="D485" s="45">
        <v>2.89351851851852E-4</v>
      </c>
      <c r="E485" s="45">
        <v>5.1388888888888894E-2</v>
      </c>
      <c r="F485" s="66">
        <f>Table134687243[[#This Row],[Start 
Time]]+Table134687243[[#This Row],[Ride           Time]]</f>
        <v>0.46603009259259648</v>
      </c>
      <c r="G485" s="68">
        <f t="shared" si="23"/>
        <v>17</v>
      </c>
      <c r="H485" s="43">
        <v>524</v>
      </c>
      <c r="I485" s="1" t="str">
        <f>VLOOKUP($H485,Download!$A$2:$AB$802,3)</f>
        <v>Bryne</v>
      </c>
      <c r="J485" s="1" t="str">
        <f>VLOOKUP($H485,Download!$A$2:$AB$802,9)</f>
        <v>Thomas Nærland</v>
      </c>
      <c r="K485" s="1" t="str">
        <f>VLOOKUP($H485,Download!$A$1:$AB$701,16)</f>
        <v>Knut Reiestad</v>
      </c>
      <c r="L485" s="12"/>
      <c r="M485" s="36"/>
      <c r="P485" s="1"/>
      <c r="Q485" s="1"/>
    </row>
    <row r="486" spans="1:17" x14ac:dyDescent="0.2">
      <c r="A486" s="43"/>
      <c r="B486" s="43">
        <v>471</v>
      </c>
      <c r="C486" s="44">
        <f t="shared" si="24"/>
        <v>0.41493055555555947</v>
      </c>
      <c r="D486" s="45">
        <v>2.89351851851852E-4</v>
      </c>
      <c r="E486" s="45">
        <v>4.3750000000000004E-2</v>
      </c>
      <c r="F486" s="66">
        <f>Table134687243[[#This Row],[Start 
Time]]+Table134687243[[#This Row],[Ride           Time]]</f>
        <v>0.45868055555555948</v>
      </c>
      <c r="G486" s="68">
        <f t="shared" si="23"/>
        <v>17</v>
      </c>
      <c r="H486" s="43">
        <v>107</v>
      </c>
      <c r="I486" s="1" t="str">
        <f>VLOOKUP($H486,Download!$A$2:$AB$802,3)</f>
        <v>Swiss Austrian Avalanche</v>
      </c>
      <c r="J486" s="1" t="str">
        <f>VLOOKUP($H486,Download!$A$2:$AB$802,9)</f>
        <v>Peter Anton Felber</v>
      </c>
      <c r="K486" s="1" t="str">
        <f>VLOOKUP($H486,Download!$A$1:$AB$701,16)</f>
        <v>Mario Mayer</v>
      </c>
      <c r="L486" s="12"/>
      <c r="M486" s="36"/>
      <c r="P486" s="1"/>
      <c r="Q486" s="1"/>
    </row>
    <row r="487" spans="1:17" x14ac:dyDescent="0.2">
      <c r="A487" s="43"/>
      <c r="B487" s="43">
        <v>472</v>
      </c>
      <c r="C487" s="44">
        <f t="shared" si="24"/>
        <v>0.41521990740741133</v>
      </c>
      <c r="D487" s="45">
        <v>2.89351851851852E-4</v>
      </c>
      <c r="E487" s="45">
        <v>5.1388888888888894E-2</v>
      </c>
      <c r="F487" s="66">
        <f>Table134687243[[#This Row],[Start 
Time]]+Table134687243[[#This Row],[Ride           Time]]</f>
        <v>0.4666087962963002</v>
      </c>
      <c r="G487" s="68">
        <f t="shared" si="23"/>
        <v>17</v>
      </c>
      <c r="H487" s="43">
        <v>526</v>
      </c>
      <c r="I487" s="1" t="str">
        <f>VLOOKUP($H487,Download!$A$2:$AB$802,3)</f>
        <v>Talita</v>
      </c>
      <c r="J487" s="1" t="str">
        <f>VLOOKUP($H487,Download!$A$2:$AB$802,9)</f>
        <v>Floris Engelbrecht</v>
      </c>
      <c r="K487" s="1" t="str">
        <f>VLOOKUP($H487,Download!$A$1:$AB$701,16)</f>
        <v>Daniel Johannes Roelof Snyman</v>
      </c>
      <c r="L487" s="12"/>
      <c r="M487" s="36"/>
      <c r="P487" s="1"/>
      <c r="Q487" s="1"/>
    </row>
    <row r="488" spans="1:17" x14ac:dyDescent="0.2">
      <c r="A488" s="43"/>
      <c r="B488" s="43">
        <v>473</v>
      </c>
      <c r="C488" s="44">
        <f t="shared" si="24"/>
        <v>0.41550925925926319</v>
      </c>
      <c r="D488" s="45">
        <v>2.89351851851852E-4</v>
      </c>
      <c r="E488" s="45">
        <v>4.3750000000000004E-2</v>
      </c>
      <c r="F488" s="66">
        <f>Table134687243[[#This Row],[Start 
Time]]+Table134687243[[#This Row],[Ride           Time]]</f>
        <v>0.4592592592592632</v>
      </c>
      <c r="G488" s="68">
        <f t="shared" si="23"/>
        <v>17</v>
      </c>
      <c r="H488" s="43">
        <v>247</v>
      </c>
      <c r="I488" s="1" t="str">
        <f>VLOOKUP($H488,Download!$A$2:$AB$802,3)</f>
        <v>Pilot</v>
      </c>
      <c r="J488" s="1" t="str">
        <f>VLOOKUP($H488,Download!$A$2:$AB$802,9)</f>
        <v>Miguel Angel Carrizosa Garcia</v>
      </c>
      <c r="K488" s="1" t="str">
        <f>VLOOKUP($H488,Download!$A$1:$AB$701,16)</f>
        <v>Antonio Luis Daroca Ramon</v>
      </c>
      <c r="L488" s="12"/>
      <c r="M488" s="36"/>
      <c r="P488" s="1"/>
      <c r="Q488" s="1"/>
    </row>
    <row r="489" spans="1:17" x14ac:dyDescent="0.2">
      <c r="A489" s="43"/>
      <c r="B489" s="43">
        <v>474</v>
      </c>
      <c r="C489" s="44">
        <f t="shared" si="24"/>
        <v>0.41579861111111505</v>
      </c>
      <c r="D489" s="45">
        <v>2.89351851851852E-4</v>
      </c>
      <c r="E489" s="45">
        <v>5.1388888888888894E-2</v>
      </c>
      <c r="F489" s="66">
        <f>Table134687243[[#This Row],[Start 
Time]]+Table134687243[[#This Row],[Ride           Time]]</f>
        <v>0.46718750000000392</v>
      </c>
      <c r="G489" s="68">
        <f t="shared" si="23"/>
        <v>17</v>
      </c>
      <c r="H489" s="43">
        <v>536</v>
      </c>
      <c r="I489" s="1" t="str">
        <f>VLOOKUP($H489,Download!$A$2:$AB$802,3)</f>
        <v>TreasuryONE</v>
      </c>
      <c r="J489" s="1" t="str">
        <f>VLOOKUP($H489,Download!$A$2:$AB$802,9)</f>
        <v>Wichard Cilliers</v>
      </c>
      <c r="K489" s="1" t="str">
        <f>VLOOKUP($H489,Download!$A$1:$AB$701,16)</f>
        <v>Derick Van Heerden</v>
      </c>
      <c r="L489" s="12"/>
      <c r="M489" s="36"/>
      <c r="P489" s="1"/>
      <c r="Q489" s="1"/>
    </row>
    <row r="490" spans="1:17" x14ac:dyDescent="0.2">
      <c r="A490" s="43"/>
      <c r="B490" s="43">
        <v>475</v>
      </c>
      <c r="C490" s="44">
        <f t="shared" si="24"/>
        <v>0.41608796296296691</v>
      </c>
      <c r="D490" s="45">
        <v>2.89351851851852E-4</v>
      </c>
      <c r="E490" s="45">
        <v>4.3750000000000004E-2</v>
      </c>
      <c r="F490" s="66">
        <f>Table134687243[[#This Row],[Start 
Time]]+Table134687243[[#This Row],[Ride           Time]]</f>
        <v>0.45983796296296692</v>
      </c>
      <c r="G490" s="68">
        <f t="shared" ref="G490:G504" si="25">$N$4</f>
        <v>17</v>
      </c>
      <c r="H490" s="43">
        <v>478</v>
      </c>
      <c r="I490" s="1" t="str">
        <f>VLOOKUP($H490,Download!$A$2:$AB$802,3)</f>
        <v>NRG Performance Training</v>
      </c>
      <c r="J490" s="1" t="str">
        <f>VLOOKUP($H490,Download!$A$2:$AB$802,9)</f>
        <v xml:space="preserve">Johnathan Hostick </v>
      </c>
      <c r="K490" s="1" t="str">
        <f>VLOOKUP($H490,Download!$A$1:$AB$701,16)</f>
        <v>Eric Siebert</v>
      </c>
      <c r="L490" s="12"/>
      <c r="M490" s="36"/>
      <c r="P490" s="1"/>
      <c r="Q490" s="1"/>
    </row>
    <row r="491" spans="1:17" x14ac:dyDescent="0.2">
      <c r="A491" s="43"/>
      <c r="B491" s="43">
        <v>476</v>
      </c>
      <c r="C491" s="44">
        <f t="shared" si="24"/>
        <v>0.41637731481481877</v>
      </c>
      <c r="D491" s="45">
        <v>2.89351851851852E-4</v>
      </c>
      <c r="E491" s="45">
        <v>5.1388888888888894E-2</v>
      </c>
      <c r="F491" s="66">
        <f>Table134687243[[#This Row],[Start 
Time]]+Table134687243[[#This Row],[Ride           Time]]</f>
        <v>0.46776620370370764</v>
      </c>
      <c r="G491" s="68">
        <f t="shared" si="25"/>
        <v>17</v>
      </c>
      <c r="H491" s="43">
        <v>541</v>
      </c>
      <c r="I491" s="1" t="str">
        <f>VLOOKUP($H491,Download!$A$2:$AB$802,3)</f>
        <v>Efficient Engineering</v>
      </c>
      <c r="J491" s="1" t="str">
        <f>VLOOKUP($H491,Download!$A$2:$AB$802,9)</f>
        <v>Nico Laubscher</v>
      </c>
      <c r="K491" s="1" t="str">
        <f>VLOOKUP($H491,Download!$A$1:$AB$701,16)</f>
        <v>Simon Visser</v>
      </c>
      <c r="L491" s="12"/>
      <c r="M491" s="36"/>
      <c r="P491" s="1"/>
      <c r="Q491" s="1"/>
    </row>
    <row r="492" spans="1:17" x14ac:dyDescent="0.2">
      <c r="A492" s="43"/>
      <c r="B492" s="43">
        <v>477</v>
      </c>
      <c r="C492" s="44">
        <f t="shared" si="24"/>
        <v>0.41666666666667063</v>
      </c>
      <c r="D492" s="45">
        <v>2.89351851851852E-4</v>
      </c>
      <c r="E492" s="45">
        <v>4.3750000000000004E-2</v>
      </c>
      <c r="F492" s="66">
        <f>Table134687243[[#This Row],[Start 
Time]]+Table134687243[[#This Row],[Ride           Time]]</f>
        <v>0.46041666666667064</v>
      </c>
      <c r="G492" s="68">
        <f t="shared" si="25"/>
        <v>17</v>
      </c>
      <c r="H492" s="43">
        <v>573</v>
      </c>
      <c r="I492" s="1" t="str">
        <f>VLOOKUP($H492,Download!$A$2:$AB$802,3)</f>
        <v>BIKE TEAM SAZOVICE</v>
      </c>
      <c r="J492" s="1" t="str">
        <f>VLOOKUP($H492,Download!$A$2:$AB$802,9)</f>
        <v>Jaroslav Doležel</v>
      </c>
      <c r="K492" s="1" t="str">
        <f>VLOOKUP($H492,Download!$A$1:$AB$701,16)</f>
        <v>Pavel Miklík</v>
      </c>
      <c r="L492" s="12"/>
      <c r="M492" s="36"/>
      <c r="P492" s="1"/>
      <c r="Q492" s="1"/>
    </row>
    <row r="493" spans="1:17" x14ac:dyDescent="0.2">
      <c r="A493" s="43"/>
      <c r="B493" s="43">
        <v>478</v>
      </c>
      <c r="C493" s="44">
        <f t="shared" si="24"/>
        <v>0.41695601851852249</v>
      </c>
      <c r="D493" s="45">
        <v>2.89351851851852E-4</v>
      </c>
      <c r="E493" s="45">
        <v>5.1388888888888894E-2</v>
      </c>
      <c r="F493" s="66">
        <f>Table134687243[[#This Row],[Start 
Time]]+Table134687243[[#This Row],[Ride           Time]]</f>
        <v>0.46834490740741136</v>
      </c>
      <c r="G493" s="68">
        <f t="shared" si="25"/>
        <v>17</v>
      </c>
      <c r="H493" s="43">
        <v>544</v>
      </c>
      <c r="I493" s="1" t="str">
        <f>VLOOKUP($H493,Download!$A$2:$AB$802,3)</f>
        <v xml:space="preserve">White River Manor </v>
      </c>
      <c r="J493" s="1" t="str">
        <f>VLOOKUP($H493,Download!$A$2:$AB$802,9)</f>
        <v>Giles Fourie</v>
      </c>
      <c r="K493" s="1" t="str">
        <f>VLOOKUP($H493,Download!$A$1:$AB$701,16)</f>
        <v>Donavan Roscoe</v>
      </c>
      <c r="L493" s="12"/>
      <c r="M493" s="36"/>
      <c r="P493" s="1"/>
      <c r="Q493" s="1"/>
    </row>
    <row r="494" spans="1:17" x14ac:dyDescent="0.2">
      <c r="A494" s="43"/>
      <c r="B494" s="43">
        <v>479</v>
      </c>
      <c r="C494" s="44">
        <f t="shared" si="24"/>
        <v>0.41724537037037435</v>
      </c>
      <c r="D494" s="45">
        <v>2.89351851851852E-4</v>
      </c>
      <c r="E494" s="45">
        <v>4.3750000000000004E-2</v>
      </c>
      <c r="F494" s="66">
        <f>Table134687243[[#This Row],[Start 
Time]]+Table134687243[[#This Row],[Ride           Time]]</f>
        <v>0.46099537037037436</v>
      </c>
      <c r="G494" s="68">
        <f t="shared" si="25"/>
        <v>17</v>
      </c>
      <c r="H494" s="43">
        <v>386</v>
      </c>
      <c r="I494" s="1" t="str">
        <f>VLOOKUP($H494,Download!$A$2:$AB$802,3)</f>
        <v>Atlantic</v>
      </c>
      <c r="J494" s="1" t="str">
        <f>VLOOKUP($H494,Download!$A$2:$AB$802,9)</f>
        <v>Nathier Salie</v>
      </c>
      <c r="K494" s="1" t="str">
        <f>VLOOKUP($H494,Download!$A$1:$AB$701,16)</f>
        <v>Ziehaad Salie</v>
      </c>
      <c r="L494" s="12"/>
      <c r="M494" s="36"/>
      <c r="P494" s="1"/>
      <c r="Q494" s="1"/>
    </row>
    <row r="495" spans="1:17" x14ac:dyDescent="0.2">
      <c r="A495" s="43"/>
      <c r="B495" s="43">
        <v>480</v>
      </c>
      <c r="C495" s="44">
        <f t="shared" si="24"/>
        <v>0.41753472222222621</v>
      </c>
      <c r="D495" s="45">
        <v>2.89351851851852E-4</v>
      </c>
      <c r="E495" s="45">
        <v>5.1388888888888894E-2</v>
      </c>
      <c r="F495" s="66">
        <f>Table134687243[[#This Row],[Start 
Time]]+Table134687243[[#This Row],[Ride           Time]]</f>
        <v>0.46892361111111508</v>
      </c>
      <c r="G495" s="68">
        <f t="shared" si="25"/>
        <v>17</v>
      </c>
      <c r="H495" s="43">
        <v>552</v>
      </c>
      <c r="I495" s="1" t="str">
        <f>VLOOKUP($H495,Download!$A$2:$AB$802,3)</f>
        <v>WRBIKES</v>
      </c>
      <c r="J495" s="1" t="str">
        <f>VLOOKUP($H495,Download!$A$2:$AB$802,9)</f>
        <v>Maarten Rechterschot</v>
      </c>
      <c r="K495" s="1" t="str">
        <f>VLOOKUP($H495,Download!$A$1:$AB$701,16)</f>
        <v>Marco Zomer</v>
      </c>
      <c r="L495" s="12"/>
      <c r="M495" s="36"/>
      <c r="P495" s="1"/>
      <c r="Q495" s="1"/>
    </row>
    <row r="496" spans="1:17" x14ac:dyDescent="0.2">
      <c r="A496" s="43"/>
      <c r="B496" s="43">
        <v>481</v>
      </c>
      <c r="C496" s="44">
        <f t="shared" si="24"/>
        <v>0.41782407407407807</v>
      </c>
      <c r="D496" s="45">
        <v>2.89351851851852E-4</v>
      </c>
      <c r="E496" s="45">
        <v>5.1388888888888894E-2</v>
      </c>
      <c r="F496" s="66">
        <f>Table134687243[[#This Row],[Start 
Time]]+Table134687243[[#This Row],[Ride           Time]]</f>
        <v>0.46921296296296694</v>
      </c>
      <c r="G496" s="68">
        <f t="shared" si="25"/>
        <v>17</v>
      </c>
      <c r="H496" s="43">
        <v>275</v>
      </c>
      <c r="I496" s="1" t="str">
        <f>VLOOKUP($H496,Download!$A$2:$AB$802,3)</f>
        <v>THESELE Velokhaya</v>
      </c>
      <c r="J496" s="1" t="str">
        <f>VLOOKUP($H496,Download!$A$2:$AB$802,9)</f>
        <v>Mthetheleli Boya</v>
      </c>
      <c r="K496" s="1" t="str">
        <f>VLOOKUP($H496,Download!$A$1:$AB$701,16)</f>
        <v>Loyiso Fulu</v>
      </c>
      <c r="L496" s="12"/>
      <c r="M496" s="36"/>
      <c r="P496" s="1"/>
      <c r="Q496" s="1"/>
    </row>
    <row r="497" spans="1:17" x14ac:dyDescent="0.2">
      <c r="A497" s="43"/>
      <c r="B497" s="43">
        <v>482</v>
      </c>
      <c r="C497" s="44">
        <f t="shared" si="24"/>
        <v>0.41811342592592993</v>
      </c>
      <c r="D497" s="45">
        <v>2.89351851851852E-4</v>
      </c>
      <c r="E497" s="45">
        <v>5.1388888888888894E-2</v>
      </c>
      <c r="F497" s="66">
        <f>Table134687243[[#This Row],[Start 
Time]]+Table134687243[[#This Row],[Ride           Time]]</f>
        <v>0.4695023148148188</v>
      </c>
      <c r="G497" s="68">
        <f t="shared" si="25"/>
        <v>17</v>
      </c>
      <c r="H497" s="43">
        <v>554</v>
      </c>
      <c r="I497" s="1" t="str">
        <f>VLOOKUP($H497,Download!$A$2:$AB$802,3)</f>
        <v>RUSKYRC &amp; ANTO EPIC</v>
      </c>
      <c r="J497" s="1" t="str">
        <f>VLOOKUP($H497,Download!$A$2:$AB$802,9)</f>
        <v>Jose Adelantado Garcia</v>
      </c>
      <c r="K497" s="1" t="str">
        <f>VLOOKUP($H497,Download!$A$1:$AB$701,16)</f>
        <v>Antonio Manuel Rodenas Sanchez</v>
      </c>
      <c r="L497" s="12"/>
      <c r="M497" s="36"/>
      <c r="P497" s="1"/>
      <c r="Q497" s="1"/>
    </row>
    <row r="498" spans="1:17" x14ac:dyDescent="0.2">
      <c r="A498" s="43"/>
      <c r="B498" s="43">
        <v>483</v>
      </c>
      <c r="C498" s="44">
        <f t="shared" si="24"/>
        <v>0.41840277777778179</v>
      </c>
      <c r="D498" s="45">
        <v>2.89351851851852E-4</v>
      </c>
      <c r="E498" s="45">
        <v>4.3750000000000004E-2</v>
      </c>
      <c r="F498" s="66">
        <f>Table134687243[[#This Row],[Start 
Time]]+Table134687243[[#This Row],[Ride           Time]]</f>
        <v>0.4621527777777818</v>
      </c>
      <c r="G498" s="68">
        <f t="shared" si="25"/>
        <v>17</v>
      </c>
      <c r="H498" s="43">
        <v>677</v>
      </c>
      <c r="I498" s="1" t="str">
        <f>VLOOKUP($H498,Download!$A$2:$AB$802,3)</f>
        <v xml:space="preserve">Meerendal </v>
      </c>
      <c r="J498" s="1" t="str">
        <f>VLOOKUP($H498,Download!$A$2:$AB$802,9)</f>
        <v>Mirco Mengucci</v>
      </c>
      <c r="K498" s="1" t="str">
        <f>VLOOKUP($H498,Download!$A$1:$AB$701,16)</f>
        <v>Markus Gisler</v>
      </c>
      <c r="L498" s="12"/>
      <c r="M498" s="36"/>
      <c r="P498" s="1"/>
      <c r="Q498" s="1"/>
    </row>
    <row r="499" spans="1:17" x14ac:dyDescent="0.2">
      <c r="A499" s="43"/>
      <c r="B499" s="43">
        <v>484</v>
      </c>
      <c r="C499" s="44">
        <f t="shared" si="24"/>
        <v>0.41869212962963365</v>
      </c>
      <c r="D499" s="45">
        <v>2.89351851851852E-4</v>
      </c>
      <c r="E499" s="45">
        <v>5.1388888888888894E-2</v>
      </c>
      <c r="F499" s="66">
        <f>Table134687243[[#This Row],[Start 
Time]]+Table134687243[[#This Row],[Ride           Time]]</f>
        <v>0.47008101851852252</v>
      </c>
      <c r="G499" s="68">
        <f t="shared" si="25"/>
        <v>17</v>
      </c>
      <c r="H499" s="43">
        <v>557</v>
      </c>
      <c r="I499" s="1" t="str">
        <f>VLOOKUP($H499,Download!$A$2:$AB$802,3)</f>
        <v xml:space="preserve">CHINA MTB </v>
      </c>
      <c r="J499" s="1" t="str">
        <f>VLOOKUP($H499,Download!$A$2:$AB$802,9)</f>
        <v>Jiujiang Mi</v>
      </c>
      <c r="K499" s="1" t="str">
        <f>VLOOKUP($H499,Download!$A$1:$AB$701,16)</f>
        <v>Jun Zhu</v>
      </c>
      <c r="L499" s="12"/>
      <c r="M499" s="36"/>
      <c r="P499" s="1"/>
      <c r="Q499" s="1"/>
    </row>
    <row r="500" spans="1:17" x14ac:dyDescent="0.2">
      <c r="A500" s="43" t="s">
        <v>390</v>
      </c>
      <c r="B500" s="43">
        <v>485</v>
      </c>
      <c r="C500" s="44">
        <f t="shared" si="24"/>
        <v>0.41898148148148551</v>
      </c>
      <c r="D500" s="45">
        <v>2.89351851851852E-4</v>
      </c>
      <c r="E500" s="45"/>
      <c r="F500" s="66">
        <f>Table134687243[[#This Row],[Start 
Time]]+Table134687243[[#This Row],[Ride           Time]]</f>
        <v>0.41898148148148551</v>
      </c>
      <c r="G500" s="68">
        <f t="shared" si="25"/>
        <v>17</v>
      </c>
      <c r="H500" s="43">
        <v>80</v>
      </c>
      <c r="I500" s="1" t="str">
        <f>VLOOKUP($H500,Download!$A$2:$AB$802,3)</f>
        <v>Exxaro DMA 2</v>
      </c>
      <c r="J500" s="1" t="str">
        <f>VLOOKUP($H500,Download!$A$2:$AB$802,9)</f>
        <v>Clement Mabula</v>
      </c>
      <c r="K500" s="1" t="str">
        <f>VLOOKUP($H500,Download!$A$1:$AB$701,16)</f>
        <v>Luke Mashiane</v>
      </c>
      <c r="L500" s="12"/>
      <c r="M500" s="36"/>
      <c r="P500" s="1"/>
      <c r="Q500" s="1"/>
    </row>
    <row r="501" spans="1:17" x14ac:dyDescent="0.2">
      <c r="A501" s="43"/>
      <c r="B501" s="43">
        <v>486</v>
      </c>
      <c r="C501" s="44">
        <f t="shared" si="24"/>
        <v>0.41927083333333737</v>
      </c>
      <c r="D501" s="45">
        <v>2.89351851851852E-4</v>
      </c>
      <c r="E501" s="45">
        <v>5.1388888888888894E-2</v>
      </c>
      <c r="F501" s="66">
        <f>Table134687243[[#This Row],[Start 
Time]]+Table134687243[[#This Row],[Ride           Time]]</f>
        <v>0.47065972222222624</v>
      </c>
      <c r="G501" s="68">
        <f t="shared" si="25"/>
        <v>17</v>
      </c>
      <c r="H501" s="43">
        <v>130</v>
      </c>
      <c r="I501" s="1" t="str">
        <f>VLOOKUP($H501,Download!$A$2:$AB$802,3)</f>
        <v>@blue</v>
      </c>
      <c r="J501" s="1" t="str">
        <f>VLOOKUP($H501,Download!$A$2:$AB$802,9)</f>
        <v>Geert Mertens</v>
      </c>
      <c r="K501" s="1" t="str">
        <f>VLOOKUP($H501,Download!$A$1:$AB$701,16)</f>
        <v>Marie Mertens</v>
      </c>
      <c r="L501" s="12"/>
      <c r="M501" s="36"/>
      <c r="P501" s="1"/>
      <c r="Q501" s="1"/>
    </row>
    <row r="502" spans="1:17" x14ac:dyDescent="0.2">
      <c r="A502" s="43"/>
      <c r="B502" s="43">
        <v>487</v>
      </c>
      <c r="C502" s="44">
        <f t="shared" si="24"/>
        <v>0.41956018518518923</v>
      </c>
      <c r="D502" s="45">
        <v>2.89351851851852E-4</v>
      </c>
      <c r="E502" s="45">
        <v>5.1388888888888894E-2</v>
      </c>
      <c r="F502" s="66">
        <f>Table134687243[[#This Row],[Start 
Time]]+Table134687243[[#This Row],[Ride           Time]]</f>
        <v>0.4709490740740781</v>
      </c>
      <c r="G502" s="68">
        <f t="shared" si="25"/>
        <v>17</v>
      </c>
      <c r="H502" s="43">
        <v>169</v>
      </c>
      <c r="I502" s="1" t="str">
        <f>VLOOKUP($H502,Download!$A$2:$AB$802,3)</f>
        <v>LYNX Real Estate</v>
      </c>
      <c r="J502" s="1" t="str">
        <f>VLOOKUP($H502,Download!$A$2:$AB$802,9)</f>
        <v>Ronel Van Wyk</v>
      </c>
      <c r="K502" s="1" t="str">
        <f>VLOOKUP($H502,Download!$A$1:$AB$701,16)</f>
        <v>Dirk Nel</v>
      </c>
      <c r="L502" s="12"/>
      <c r="M502" s="36"/>
      <c r="P502" s="1"/>
      <c r="Q502" s="1"/>
    </row>
    <row r="503" spans="1:17" x14ac:dyDescent="0.2">
      <c r="A503" s="43" t="s">
        <v>390</v>
      </c>
      <c r="B503" s="43">
        <v>488</v>
      </c>
      <c r="C503" s="44">
        <f t="shared" si="24"/>
        <v>0.41984953703704109</v>
      </c>
      <c r="D503" s="45">
        <v>2.89351851851852E-4</v>
      </c>
      <c r="E503" s="45"/>
      <c r="F503" s="66">
        <f>Table134687243[[#This Row],[Start 
Time]]+Table134687243[[#This Row],[Ride           Time]]</f>
        <v>0.41984953703704109</v>
      </c>
      <c r="G503" s="68">
        <f t="shared" si="25"/>
        <v>17</v>
      </c>
      <c r="H503" s="43">
        <v>81</v>
      </c>
      <c r="I503" s="1" t="str">
        <f>VLOOKUP($H503,Download!$A$2:$AB$802,3)</f>
        <v>Exxaro Pepto Sport</v>
      </c>
      <c r="J503" s="1" t="str">
        <f>VLOOKUP($H503,Download!$A$2:$AB$802,9)</f>
        <v>Sean Baloyi</v>
      </c>
      <c r="K503" s="1" t="str">
        <f>VLOOKUP($H503,Download!$A$1:$AB$701,16)</f>
        <v>Anele Mtalana</v>
      </c>
      <c r="L503" s="12"/>
      <c r="M503" s="36"/>
      <c r="P503" s="1"/>
      <c r="Q503" s="1"/>
    </row>
    <row r="504" spans="1:17" x14ac:dyDescent="0.2">
      <c r="A504" s="43"/>
      <c r="B504" s="43">
        <v>489</v>
      </c>
      <c r="C504" s="44">
        <f t="shared" si="24"/>
        <v>0.42013888888889295</v>
      </c>
      <c r="D504" s="45">
        <v>2.89351851851852E-4</v>
      </c>
      <c r="E504" s="45">
        <v>5.1388888888888894E-2</v>
      </c>
      <c r="F504" s="66">
        <f>Table134687243[[#This Row],[Start 
Time]]+Table134687243[[#This Row],[Ride           Time]]</f>
        <v>0.47152777777778182</v>
      </c>
      <c r="G504" s="68">
        <f t="shared" si="25"/>
        <v>17</v>
      </c>
      <c r="H504" s="43">
        <v>217</v>
      </c>
      <c r="I504" s="1" t="str">
        <f>VLOOKUP($H504,Download!$A$2:$AB$802,3)</f>
        <v>Ice</v>
      </c>
      <c r="J504" s="1" t="str">
        <f>VLOOKUP($H504,Download!$A$2:$AB$802,9)</f>
        <v>Hansína Gunnarsdóttir</v>
      </c>
      <c r="K504" s="1" t="str">
        <f>VLOOKUP($H504,Download!$A$1:$AB$701,16)</f>
        <v>Arni Magnusson</v>
      </c>
      <c r="L504" s="12"/>
      <c r="M504" s="36"/>
      <c r="P504" s="1"/>
      <c r="Q504" s="1"/>
    </row>
    <row r="505" spans="1:17" x14ac:dyDescent="0.2">
      <c r="A505" s="43"/>
      <c r="B505" s="43">
        <v>490</v>
      </c>
      <c r="C505" s="44">
        <f t="shared" si="24"/>
        <v>0.42042824074074481</v>
      </c>
      <c r="D505" s="45">
        <v>2.89351851851852E-4</v>
      </c>
      <c r="E505" s="45">
        <v>5.1388888888888894E-2</v>
      </c>
      <c r="F505" s="66">
        <f>Table134687243[[#This Row],[Start 
Time]]+Table134687243[[#This Row],[Ride           Time]]</f>
        <v>0.47181712962963368</v>
      </c>
      <c r="G505" s="68">
        <f t="shared" ref="G505:G529" si="26">$N$4</f>
        <v>17</v>
      </c>
      <c r="H505" s="43">
        <v>224</v>
      </c>
      <c r="I505" s="1" t="str">
        <f>VLOOKUP($H505,Download!$A$2:$AB$802,3)</f>
        <v>Woodline Shade Solutions</v>
      </c>
      <c r="J505" s="1" t="str">
        <f>VLOOKUP($H505,Download!$A$2:$AB$802,9)</f>
        <v>Melissa Swanepoel</v>
      </c>
      <c r="K505" s="1" t="str">
        <f>VLOOKUP($H505,Download!$A$1:$AB$701,16)</f>
        <v>Lawrence Bernard</v>
      </c>
      <c r="L505" s="12"/>
      <c r="M505" s="36"/>
      <c r="P505" s="1"/>
      <c r="Q505" s="1"/>
    </row>
    <row r="506" spans="1:17" x14ac:dyDescent="0.2">
      <c r="A506" s="43"/>
      <c r="B506" s="43">
        <v>491</v>
      </c>
      <c r="C506" s="44">
        <f t="shared" si="24"/>
        <v>0.42071759259259667</v>
      </c>
      <c r="D506" s="45">
        <v>2.89351851851852E-4</v>
      </c>
      <c r="E506" s="45"/>
      <c r="F506" s="66">
        <f>Table134687243[[#This Row],[Start 
Time]]+Table134687243[[#This Row],[Ride           Time]]</f>
        <v>0.42071759259259667</v>
      </c>
      <c r="G506" s="68">
        <f t="shared" si="26"/>
        <v>17</v>
      </c>
      <c r="H506" s="43">
        <v>83</v>
      </c>
      <c r="I506" s="1" t="str">
        <f>VLOOKUP($H506,Download!$A$2:$AB$802,3)</f>
        <v>Investec-Songo 2</v>
      </c>
      <c r="J506" s="1" t="str">
        <f>VLOOKUP($H506,Download!$A$2:$AB$802,9)</f>
        <v>Ntlantla Nonkasa</v>
      </c>
      <c r="K506" s="1" t="str">
        <f>VLOOKUP($H506,Download!$A$1:$AB$701,16)</f>
        <v>Lwazi Ntsakaza</v>
      </c>
      <c r="L506" s="12"/>
      <c r="M506" s="36"/>
      <c r="P506" s="1"/>
      <c r="Q506" s="1"/>
    </row>
    <row r="507" spans="1:17" x14ac:dyDescent="0.2">
      <c r="A507" s="43"/>
      <c r="B507" s="43">
        <v>492</v>
      </c>
      <c r="C507" s="44">
        <f t="shared" si="24"/>
        <v>0.42100694444444853</v>
      </c>
      <c r="D507" s="45">
        <v>2.89351851851852E-4</v>
      </c>
      <c r="E507" s="45">
        <v>5.1388888888888894E-2</v>
      </c>
      <c r="F507" s="66">
        <f>Table134687243[[#This Row],[Start 
Time]]+Table134687243[[#This Row],[Ride           Time]]</f>
        <v>0.4723958333333374</v>
      </c>
      <c r="G507" s="68">
        <f t="shared" si="26"/>
        <v>17</v>
      </c>
      <c r="H507" s="43">
        <v>241</v>
      </c>
      <c r="I507" s="1" t="str">
        <f>VLOOKUP($H507,Download!$A$2:$AB$802,3)</f>
        <v>Woolworths Cavalier</v>
      </c>
      <c r="J507" s="1" t="str">
        <f>VLOOKUP($H507,Download!$A$2:$AB$802,9)</f>
        <v>Nicola Walker</v>
      </c>
      <c r="K507" s="1" t="str">
        <f>VLOOKUP($H507,Download!$A$1:$AB$701,16)</f>
        <v>Shamiel Laher</v>
      </c>
      <c r="L507" s="12"/>
      <c r="M507" s="36"/>
      <c r="P507" s="1"/>
      <c r="Q507" s="1"/>
    </row>
    <row r="508" spans="1:17" x14ac:dyDescent="0.2">
      <c r="A508" s="43"/>
      <c r="B508" s="43">
        <v>493</v>
      </c>
      <c r="C508" s="44">
        <f t="shared" si="24"/>
        <v>0.42129629629630039</v>
      </c>
      <c r="D508" s="45">
        <v>2.89351851851852E-4</v>
      </c>
      <c r="E508" s="45">
        <v>5.1388888888888894E-2</v>
      </c>
      <c r="F508" s="66">
        <f>Table134687243[[#This Row],[Start 
Time]]+Table134687243[[#This Row],[Ride           Time]]</f>
        <v>0.47268518518518926</v>
      </c>
      <c r="G508" s="68">
        <f t="shared" si="26"/>
        <v>17</v>
      </c>
      <c r="H508" s="43">
        <v>358</v>
      </c>
      <c r="I508" s="1" t="str">
        <f>VLOOKUP($H508,Download!$A$2:$AB$802,3)</f>
        <v>Trifactri</v>
      </c>
      <c r="J508" s="1" t="str">
        <f>VLOOKUP($H508,Download!$A$2:$AB$802,9)</f>
        <v>Tiaan Swart</v>
      </c>
      <c r="K508" s="1" t="str">
        <f>VLOOKUP($H508,Download!$A$1:$AB$701,16)</f>
        <v>Lucie Zelenkova</v>
      </c>
      <c r="L508" s="12"/>
      <c r="M508" s="36"/>
      <c r="P508" s="1"/>
      <c r="Q508" s="1"/>
    </row>
    <row r="509" spans="1:17" x14ac:dyDescent="0.2">
      <c r="A509" s="43"/>
      <c r="B509" s="43">
        <v>494</v>
      </c>
      <c r="C509" s="44">
        <f t="shared" si="24"/>
        <v>0.42158564814815225</v>
      </c>
      <c r="D509" s="45">
        <v>2.89351851851852E-4</v>
      </c>
      <c r="E509" s="45">
        <v>5.1388888888888894E-2</v>
      </c>
      <c r="F509" s="66">
        <f>Table134687243[[#This Row],[Start 
Time]]+Table134687243[[#This Row],[Ride           Time]]</f>
        <v>0.47297453703704112</v>
      </c>
      <c r="G509" s="68">
        <f t="shared" si="26"/>
        <v>17</v>
      </c>
      <c r="H509" s="43">
        <v>639</v>
      </c>
      <c r="I509" s="1" t="str">
        <f>VLOOKUP($H509,Download!$A$2:$AB$802,3)</f>
        <v xml:space="preserve"> PedalRadical</v>
      </c>
      <c r="J509" s="1" t="str">
        <f>VLOOKUP($H509,Download!$A$2:$AB$802,9)</f>
        <v>Patricio Diaz</v>
      </c>
      <c r="K509" s="1" t="str">
        <f>VLOOKUP($H509,Download!$A$1:$AB$701,16)</f>
        <v>Elisa Maria Garcia</v>
      </c>
      <c r="L509" s="12"/>
      <c r="M509" s="36"/>
      <c r="P509" s="1"/>
      <c r="Q509" s="1"/>
    </row>
    <row r="510" spans="1:17" x14ac:dyDescent="0.2">
      <c r="A510" s="43"/>
      <c r="B510" s="43">
        <v>495</v>
      </c>
      <c r="C510" s="44">
        <f t="shared" si="24"/>
        <v>0.42187500000000411</v>
      </c>
      <c r="D510" s="45">
        <v>2.89351851851852E-4</v>
      </c>
      <c r="E510" s="45">
        <v>4.3750000000000004E-2</v>
      </c>
      <c r="F510" s="66">
        <f>Table134687243[[#This Row],[Start 
Time]]+Table134687243[[#This Row],[Ride           Time]]</f>
        <v>0.46562500000000412</v>
      </c>
      <c r="G510" s="68">
        <f t="shared" si="26"/>
        <v>17</v>
      </c>
      <c r="H510" s="43">
        <v>694</v>
      </c>
      <c r="I510" s="1" t="str">
        <f>VLOOKUP($H510,Download!$A$2:$AB$802,3)</f>
        <v>Zingg Trailfox</v>
      </c>
      <c r="J510" s="1" t="str">
        <f>VLOOKUP($H510,Download!$A$2:$AB$802,9)</f>
        <v>Martin Frey</v>
      </c>
      <c r="K510" s="1" t="str">
        <f>VLOOKUP($H510,Download!$A$1:$AB$701,16)</f>
        <v>Marco Schmid</v>
      </c>
      <c r="L510" s="12"/>
      <c r="M510" s="36"/>
      <c r="P510" s="1"/>
      <c r="Q510" s="1"/>
    </row>
    <row r="511" spans="1:17" x14ac:dyDescent="0.2">
      <c r="A511" s="43"/>
      <c r="B511" s="43">
        <v>496</v>
      </c>
      <c r="C511" s="44">
        <f t="shared" si="24"/>
        <v>0.42216435185185597</v>
      </c>
      <c r="D511" s="45">
        <v>2.89351851851852E-4</v>
      </c>
      <c r="E511" s="45">
        <v>4.3750000000000004E-2</v>
      </c>
      <c r="F511" s="66">
        <f>Table134687243[[#This Row],[Start 
Time]]+Table134687243[[#This Row],[Ride           Time]]</f>
        <v>0.46591435185185598</v>
      </c>
      <c r="G511" s="68">
        <f t="shared" si="26"/>
        <v>17</v>
      </c>
      <c r="H511" s="43">
        <v>683</v>
      </c>
      <c r="I511" s="1" t="str">
        <f>VLOOKUP($H511,Download!$A$2:$AB$802,3)</f>
        <v xml:space="preserve">Trek-Zone 3 </v>
      </c>
      <c r="J511" s="1" t="str">
        <f>VLOOKUP($H511,Download!$A$2:$AB$802,9)</f>
        <v>Lior Zhahvi</v>
      </c>
      <c r="K511" s="1" t="str">
        <f>VLOOKUP($H511,Download!$A$1:$AB$701,16)</f>
        <v>Lior  Zach Maor</v>
      </c>
      <c r="L511" s="12"/>
      <c r="M511" s="36"/>
      <c r="P511" s="1"/>
      <c r="Q511" s="1"/>
    </row>
    <row r="512" spans="1:17" x14ac:dyDescent="0.2">
      <c r="A512" s="43" t="s">
        <v>5213</v>
      </c>
      <c r="B512" s="43">
        <v>497</v>
      </c>
      <c r="C512" s="44">
        <f t="shared" si="24"/>
        <v>0.42245370370370783</v>
      </c>
      <c r="D512" s="45">
        <v>2.89351851851852E-4</v>
      </c>
      <c r="E512" s="45"/>
      <c r="F512" s="66">
        <f>Table134687243[[#This Row],[Start 
Time]]+Table134687243[[#This Row],[Ride           Time]]</f>
        <v>0.42245370370370783</v>
      </c>
      <c r="G512" s="68">
        <f t="shared" si="26"/>
        <v>17</v>
      </c>
      <c r="H512" s="43">
        <v>84</v>
      </c>
      <c r="I512" s="1" t="str">
        <f>VLOOKUP($H512,Download!$A$2:$AB$802,3)</f>
        <v>RMB Change a Life 2</v>
      </c>
      <c r="J512" s="1" t="str">
        <f>VLOOKUP($H512,Download!$A$2:$AB$802,9)</f>
        <v>Ndumiso Dontso</v>
      </c>
      <c r="K512" s="1" t="str">
        <f>VLOOKUP($H512,Download!$A$1:$AB$701,16)</f>
        <v>Mazwi Smimango</v>
      </c>
      <c r="L512" s="12"/>
      <c r="M512" s="36"/>
      <c r="P512" s="1"/>
      <c r="Q512" s="1"/>
    </row>
    <row r="513" spans="1:17" x14ac:dyDescent="0.2">
      <c r="A513" s="43"/>
      <c r="B513" s="43">
        <v>498</v>
      </c>
      <c r="C513" s="44">
        <f t="shared" si="24"/>
        <v>0.42274305555555969</v>
      </c>
      <c r="D513" s="45">
        <v>2.89351851851852E-4</v>
      </c>
      <c r="E513" s="45">
        <v>4.3750000000000004E-2</v>
      </c>
      <c r="F513" s="66">
        <f>Table134687243[[#This Row],[Start 
Time]]+Table134687243[[#This Row],[Ride           Time]]</f>
        <v>0.4664930555555597</v>
      </c>
      <c r="G513" s="68">
        <f t="shared" si="26"/>
        <v>17</v>
      </c>
      <c r="H513" s="43">
        <v>674</v>
      </c>
      <c r="I513" s="1" t="str">
        <f>VLOOKUP($H513,Download!$A$2:$AB$802,3)</f>
        <v xml:space="preserve">Serneke Allebike </v>
      </c>
      <c r="J513" s="1" t="str">
        <f>VLOOKUP($H513,Download!$A$2:$AB$802,9)</f>
        <v>Ola Serneke</v>
      </c>
      <c r="K513" s="1" t="str">
        <f>VLOOKUP($H513,Download!$A$1:$AB$701,16)</f>
        <v>Börje Skoglund</v>
      </c>
      <c r="L513" s="12"/>
      <c r="M513" s="36"/>
      <c r="P513" s="1"/>
      <c r="Q513" s="1"/>
    </row>
    <row r="514" spans="1:17" x14ac:dyDescent="0.2">
      <c r="A514" s="43"/>
      <c r="B514" s="43">
        <v>499</v>
      </c>
      <c r="C514" s="44">
        <f t="shared" si="24"/>
        <v>0.42303240740741155</v>
      </c>
      <c r="D514" s="45">
        <v>2.89351851851852E-4</v>
      </c>
      <c r="E514" s="45">
        <v>4.3750000000000004E-2</v>
      </c>
      <c r="F514" s="66">
        <f>Table134687243[[#This Row],[Start 
Time]]+Table134687243[[#This Row],[Ride           Time]]</f>
        <v>0.46678240740741156</v>
      </c>
      <c r="G514" s="68">
        <f t="shared" si="26"/>
        <v>17</v>
      </c>
      <c r="H514" s="43">
        <v>668</v>
      </c>
      <c r="I514" s="1" t="str">
        <f>VLOOKUP($H514,Download!$A$2:$AB$802,3)</f>
        <v>Make Skogn IL great again</v>
      </c>
      <c r="J514" s="1" t="str">
        <f>VLOOKUP($H514,Download!$A$2:$AB$802,9)</f>
        <v>Brynjar Farstad</v>
      </c>
      <c r="K514" s="1" t="str">
        <f>VLOOKUP($H514,Download!$A$1:$AB$701,16)</f>
        <v>Lars Hjelde</v>
      </c>
      <c r="L514" s="12"/>
      <c r="M514" s="36"/>
      <c r="P514" s="1"/>
      <c r="Q514" s="1"/>
    </row>
    <row r="515" spans="1:17" x14ac:dyDescent="0.2">
      <c r="A515" s="43"/>
      <c r="B515" s="43">
        <v>500</v>
      </c>
      <c r="C515" s="44">
        <f t="shared" si="24"/>
        <v>0.42332175925926341</v>
      </c>
      <c r="D515" s="47">
        <v>5.7870370370370378E-4</v>
      </c>
      <c r="E515" s="45"/>
      <c r="F515" s="66">
        <f>Table134687243[[#This Row],[Start 
Time]]+Table134687243[[#This Row],[Ride           Time]]</f>
        <v>0.42332175925926341</v>
      </c>
      <c r="G515" s="68">
        <f t="shared" si="26"/>
        <v>17</v>
      </c>
      <c r="H515" s="43">
        <v>350</v>
      </c>
      <c r="I515" s="1" t="str">
        <f>VLOOKUP($H515,Download!$A$2:$AB$802,3)</f>
        <v>Zoerdoef</v>
      </c>
      <c r="J515" s="1" t="str">
        <f>VLOOKUP($H515,Download!$A$2:$AB$802,9)</f>
        <v>Jannie Coetzer</v>
      </c>
      <c r="K515" s="1" t="str">
        <f>VLOOKUP($H515,Download!$A$1:$AB$701,16)</f>
        <v>Shaun Van Biljon</v>
      </c>
      <c r="L515" s="12"/>
      <c r="M515" s="36"/>
      <c r="P515" s="1"/>
      <c r="Q515" s="1"/>
    </row>
    <row r="516" spans="1:17" x14ac:dyDescent="0.2">
      <c r="A516" s="43"/>
      <c r="B516" s="43">
        <v>501</v>
      </c>
      <c r="C516" s="44">
        <f t="shared" si="24"/>
        <v>0.42390046296296713</v>
      </c>
      <c r="D516" s="45">
        <v>2.89351851851852E-4</v>
      </c>
      <c r="E516" s="45">
        <v>4.3750000000000004E-2</v>
      </c>
      <c r="F516" s="66">
        <f>Table134687243[[#This Row],[Start 
Time]]+Table134687243[[#This Row],[Ride           Time]]</f>
        <v>0.46765046296296714</v>
      </c>
      <c r="G516" s="68">
        <f t="shared" si="26"/>
        <v>17</v>
      </c>
      <c r="H516" s="43">
        <v>662</v>
      </c>
      <c r="I516" s="1" t="str">
        <f>VLOOKUP($H516,Download!$A$2:$AB$802,3)</f>
        <v>Norway</v>
      </c>
      <c r="J516" s="1" t="str">
        <f>VLOOKUP($H516,Download!$A$2:$AB$802,9)</f>
        <v>Olav Tu Husveg</v>
      </c>
      <c r="K516" s="1" t="str">
        <f>VLOOKUP($H516,Download!$A$1:$AB$701,16)</f>
        <v>Arne Rettedal</v>
      </c>
      <c r="L516" s="12"/>
      <c r="M516" s="36"/>
      <c r="P516" s="1"/>
      <c r="Q516" s="1"/>
    </row>
    <row r="517" spans="1:17" x14ac:dyDescent="0.2">
      <c r="A517" s="43"/>
      <c r="B517" s="43">
        <v>502</v>
      </c>
      <c r="C517" s="44">
        <f t="shared" si="24"/>
        <v>0.42418981481481899</v>
      </c>
      <c r="D517" s="45">
        <v>2.89351851851852E-4</v>
      </c>
      <c r="E517" s="45">
        <v>4.3750000000000004E-2</v>
      </c>
      <c r="F517" s="66">
        <f>Table134687243[[#This Row],[Start 
Time]]+Table134687243[[#This Row],[Ride           Time]]</f>
        <v>0.467939814814819</v>
      </c>
      <c r="G517" s="68">
        <f t="shared" si="26"/>
        <v>17</v>
      </c>
      <c r="H517" s="43">
        <v>648</v>
      </c>
      <c r="I517" s="1" t="str">
        <f>VLOOKUP($H517,Download!$A$2:$AB$802,3)</f>
        <v>Our experience</v>
      </c>
      <c r="J517" s="1" t="str">
        <f>VLOOKUP($H517,Download!$A$2:$AB$802,9)</f>
        <v>Oliver Bayl</v>
      </c>
      <c r="K517" s="1" t="str">
        <f>VLOOKUP($H517,Download!$A$1:$AB$701,16)</f>
        <v>Ivo Tanneberger</v>
      </c>
      <c r="L517" s="12"/>
      <c r="M517" s="36"/>
      <c r="P517" s="1"/>
      <c r="Q517" s="1"/>
    </row>
    <row r="518" spans="1:17" x14ac:dyDescent="0.2">
      <c r="A518" s="43"/>
      <c r="B518" s="43">
        <v>503</v>
      </c>
      <c r="C518" s="44">
        <f t="shared" si="24"/>
        <v>0.42447916666667085</v>
      </c>
      <c r="D518" s="45">
        <v>2.89351851851852E-4</v>
      </c>
      <c r="E518" s="45">
        <v>4.3750000000000004E-2</v>
      </c>
      <c r="F518" s="66">
        <f>Table134687243[[#This Row],[Start 
Time]]+Table134687243[[#This Row],[Ride           Time]]</f>
        <v>0.46822916666667086</v>
      </c>
      <c r="G518" s="68">
        <f t="shared" si="26"/>
        <v>17</v>
      </c>
      <c r="H518" s="43">
        <v>635</v>
      </c>
      <c r="I518" s="1" t="str">
        <f>VLOOKUP($H518,Download!$A$2:$AB$802,3)</f>
        <v>matadorRACING</v>
      </c>
      <c r="J518" s="1" t="str">
        <f>VLOOKUP($H518,Download!$A$2:$AB$802,9)</f>
        <v>Dan Smith</v>
      </c>
      <c r="K518" s="1" t="str">
        <f>VLOOKUP($H518,Download!$A$1:$AB$701,16)</f>
        <v>David Syrooper</v>
      </c>
      <c r="L518" s="12"/>
      <c r="M518" s="36"/>
      <c r="P518" s="1"/>
      <c r="Q518" s="1"/>
    </row>
    <row r="519" spans="1:17" x14ac:dyDescent="0.2">
      <c r="A519" s="43"/>
      <c r="B519" s="43">
        <v>504</v>
      </c>
      <c r="C519" s="44">
        <f t="shared" si="24"/>
        <v>0.42476851851852271</v>
      </c>
      <c r="D519" s="45">
        <v>2.89351851851852E-4</v>
      </c>
      <c r="E519" s="45">
        <v>4.3750000000000004E-2</v>
      </c>
      <c r="F519" s="66">
        <f>Table134687243[[#This Row],[Start 
Time]]+Table134687243[[#This Row],[Ride           Time]]</f>
        <v>0.46851851851852272</v>
      </c>
      <c r="G519" s="68">
        <f t="shared" si="26"/>
        <v>17</v>
      </c>
      <c r="H519" s="43">
        <v>613</v>
      </c>
      <c r="I519" s="1" t="str">
        <f>VLOOKUP($H519,Download!$A$2:$AB$802,3)</f>
        <v>isiBindi</v>
      </c>
      <c r="J519" s="1" t="str">
        <f>VLOOKUP($H519,Download!$A$2:$AB$802,9)</f>
        <v>Tony Lindsay</v>
      </c>
      <c r="K519" s="1" t="str">
        <f>VLOOKUP($H519,Download!$A$1:$AB$701,16)</f>
        <v>Greg Dingley</v>
      </c>
      <c r="L519" s="12"/>
      <c r="M519" s="36"/>
      <c r="P519" s="1"/>
      <c r="Q519" s="1"/>
    </row>
    <row r="520" spans="1:17" x14ac:dyDescent="0.2">
      <c r="A520" s="43"/>
      <c r="B520" s="43">
        <v>505</v>
      </c>
      <c r="C520" s="44">
        <f t="shared" si="24"/>
        <v>0.42505787037037457</v>
      </c>
      <c r="D520" s="45">
        <v>2.89351851851852E-4</v>
      </c>
      <c r="E520" s="45">
        <v>4.3750000000000004E-2</v>
      </c>
      <c r="F520" s="66">
        <f>Table134687243[[#This Row],[Start 
Time]]+Table134687243[[#This Row],[Ride           Time]]</f>
        <v>0.46880787037037458</v>
      </c>
      <c r="G520" s="68">
        <f t="shared" si="26"/>
        <v>17</v>
      </c>
      <c r="H520" s="43">
        <v>603</v>
      </c>
      <c r="I520" s="1" t="str">
        <f>VLOOKUP($H520,Download!$A$2:$AB$802,3)</f>
        <v xml:space="preserve">FIP Moc race </v>
      </c>
      <c r="J520" s="1" t="str">
        <f>VLOOKUP($H520,Download!$A$2:$AB$802,9)</f>
        <v>Guilherme Turano</v>
      </c>
      <c r="K520" s="1" t="str">
        <f>VLOOKUP($H520,Download!$A$1:$AB$701,16)</f>
        <v xml:space="preserve">Denis  Henriques </v>
      </c>
      <c r="L520" s="12"/>
      <c r="M520" s="36"/>
      <c r="P520" s="1"/>
      <c r="Q520" s="1"/>
    </row>
    <row r="521" spans="1:17" x14ac:dyDescent="0.2">
      <c r="A521" s="43"/>
      <c r="B521" s="43">
        <v>506</v>
      </c>
      <c r="C521" s="44">
        <f t="shared" si="24"/>
        <v>0.42534722222222643</v>
      </c>
      <c r="D521" s="45">
        <v>2.89351851851852E-4</v>
      </c>
      <c r="E521" s="45">
        <v>4.3750000000000004E-2</v>
      </c>
      <c r="F521" s="66">
        <f>Table134687243[[#This Row],[Start 
Time]]+Table134687243[[#This Row],[Ride           Time]]</f>
        <v>0.46909722222222644</v>
      </c>
      <c r="G521" s="68">
        <f t="shared" si="26"/>
        <v>17</v>
      </c>
      <c r="H521" s="43">
        <v>602</v>
      </c>
      <c r="I521" s="1" t="str">
        <f>VLOOKUP($H521,Download!$A$2:$AB$802,3)</f>
        <v>#ESSENTIAL</v>
      </c>
      <c r="J521" s="1" t="str">
        <f>VLOOKUP($H521,Download!$A$2:$AB$802,9)</f>
        <v>Andrew Grimanis</v>
      </c>
      <c r="K521" s="1" t="str">
        <f>VLOOKUP($H521,Download!$A$1:$AB$701,16)</f>
        <v>Juan Van Deventer</v>
      </c>
      <c r="L521" s="12"/>
      <c r="M521" s="36"/>
      <c r="P521" s="1"/>
      <c r="Q521" s="1"/>
    </row>
    <row r="522" spans="1:17" x14ac:dyDescent="0.2">
      <c r="A522" s="43"/>
      <c r="B522" s="43">
        <v>507</v>
      </c>
      <c r="C522" s="44">
        <f t="shared" si="24"/>
        <v>0.42563657407407829</v>
      </c>
      <c r="D522" s="45">
        <v>2.89351851851852E-4</v>
      </c>
      <c r="E522" s="45">
        <v>4.3750000000000004E-2</v>
      </c>
      <c r="F522" s="66">
        <f>Table134687243[[#This Row],[Start 
Time]]+Table134687243[[#This Row],[Ride           Time]]</f>
        <v>0.4693865740740783</v>
      </c>
      <c r="G522" s="68">
        <f t="shared" si="26"/>
        <v>17</v>
      </c>
      <c r="H522" s="43">
        <v>599</v>
      </c>
      <c r="I522" s="1" t="str">
        <f>VLOOKUP($H522,Download!$A$2:$AB$802,3)</f>
        <v>Dikkes &amp; Dunnes</v>
      </c>
      <c r="J522" s="1" t="str">
        <f>VLOOKUP($H522,Download!$A$2:$AB$802,9)</f>
        <v>Wolfgang Neff</v>
      </c>
      <c r="K522" s="1" t="str">
        <f>VLOOKUP($H522,Download!$A$1:$AB$701,16)</f>
        <v>Tinie Bonnet</v>
      </c>
      <c r="L522" s="12"/>
      <c r="M522" s="36"/>
      <c r="P522" s="1"/>
      <c r="Q522" s="1"/>
    </row>
    <row r="523" spans="1:17" x14ac:dyDescent="0.2">
      <c r="A523" s="43"/>
      <c r="B523" s="43">
        <v>508</v>
      </c>
      <c r="C523" s="44">
        <f t="shared" si="24"/>
        <v>0.42592592592593015</v>
      </c>
      <c r="D523" s="45">
        <v>2.89351851851852E-4</v>
      </c>
      <c r="E523" s="45">
        <v>4.3750000000000004E-2</v>
      </c>
      <c r="F523" s="66">
        <f>Table134687243[[#This Row],[Start 
Time]]+Table134687243[[#This Row],[Ride           Time]]</f>
        <v>0.46967592592593016</v>
      </c>
      <c r="G523" s="68">
        <f t="shared" si="26"/>
        <v>17</v>
      </c>
      <c r="H523" s="43">
        <v>589</v>
      </c>
      <c r="I523" s="1" t="str">
        <f>VLOOKUP($H523,Download!$A$2:$AB$802,3)</f>
        <v>Cris Cancer 2</v>
      </c>
      <c r="J523" s="1" t="str">
        <f>VLOOKUP($H523,Download!$A$2:$AB$802,9)</f>
        <v xml:space="preserve">Javier  Crespo Aguirre </v>
      </c>
      <c r="K523" s="1" t="str">
        <f>VLOOKUP($H523,Download!$A$1:$AB$701,16)</f>
        <v>Daniel Guerrero Lopez</v>
      </c>
      <c r="L523" s="12"/>
      <c r="M523" s="36"/>
      <c r="P523" s="1"/>
      <c r="Q523" s="1"/>
    </row>
    <row r="524" spans="1:17" x14ac:dyDescent="0.2">
      <c r="A524" s="43"/>
      <c r="B524" s="43">
        <v>509</v>
      </c>
      <c r="C524" s="44">
        <f t="shared" si="24"/>
        <v>0.42621527777778201</v>
      </c>
      <c r="D524" s="45">
        <v>2.89351851851852E-4</v>
      </c>
      <c r="E524" s="45">
        <v>4.3750000000000004E-2</v>
      </c>
      <c r="F524" s="66">
        <f>Table134687243[[#This Row],[Start 
Time]]+Table134687243[[#This Row],[Ride           Time]]</f>
        <v>0.46996527777778202</v>
      </c>
      <c r="G524" s="68">
        <f t="shared" si="26"/>
        <v>17</v>
      </c>
      <c r="H524" s="43">
        <v>587</v>
      </c>
      <c r="I524" s="1" t="str">
        <f>VLOOKUP($H524,Download!$A$2:$AB$802,3)</f>
        <v>CIBEL/CEBON-ATOM6</v>
      </c>
      <c r="J524" s="1" t="str">
        <f>VLOOKUP($H524,Download!$A$2:$AB$802,9)</f>
        <v>Jurgen De Witte</v>
      </c>
      <c r="K524" s="1" t="str">
        <f>VLOOKUP($H524,Download!$A$1:$AB$701,16)</f>
        <v>Bart Seynaeve</v>
      </c>
      <c r="L524" s="12"/>
      <c r="M524" s="36"/>
      <c r="P524" s="1"/>
      <c r="Q524" s="1"/>
    </row>
    <row r="525" spans="1:17" x14ac:dyDescent="0.2">
      <c r="A525" s="43"/>
      <c r="B525" s="43">
        <v>510</v>
      </c>
      <c r="C525" s="44">
        <f t="shared" si="24"/>
        <v>0.42650462962963387</v>
      </c>
      <c r="D525" s="45">
        <v>2.89351851851852E-4</v>
      </c>
      <c r="E525" s="45">
        <v>4.3750000000000004E-2</v>
      </c>
      <c r="F525" s="66">
        <f>Table134687243[[#This Row],[Start 
Time]]+Table134687243[[#This Row],[Ride           Time]]</f>
        <v>0.47025462962963388</v>
      </c>
      <c r="G525" s="68">
        <f t="shared" si="26"/>
        <v>17</v>
      </c>
      <c r="H525" s="43">
        <v>576</v>
      </c>
      <c r="I525" s="1" t="str">
        <f>VLOOKUP($H525,Download!$A$2:$AB$802,3)</f>
        <v>brand49</v>
      </c>
      <c r="J525" s="1" t="str">
        <f>VLOOKUP($H525,Download!$A$2:$AB$802,9)</f>
        <v>Lado Fumic</v>
      </c>
      <c r="K525" s="1" t="str">
        <f>VLOOKUP($H525,Download!$A$1:$AB$701,16)</f>
        <v>Michael Joos</v>
      </c>
      <c r="L525" s="12"/>
      <c r="M525" s="36"/>
      <c r="P525" s="1"/>
      <c r="Q525" s="1"/>
    </row>
    <row r="526" spans="1:17" ht="18" customHeight="1" x14ac:dyDescent="0.2">
      <c r="A526" s="43"/>
      <c r="B526" s="43">
        <v>511</v>
      </c>
      <c r="C526" s="44">
        <f t="shared" si="24"/>
        <v>0.42679398148148573</v>
      </c>
      <c r="D526" s="45">
        <v>2.89351851851852E-4</v>
      </c>
      <c r="E526" s="45">
        <v>4.3750000000000004E-2</v>
      </c>
      <c r="F526" s="66">
        <f>Table134687243[[#This Row],[Start 
Time]]+Table134687243[[#This Row],[Ride           Time]]</f>
        <v>0.47054398148148574</v>
      </c>
      <c r="G526" s="68">
        <f t="shared" si="26"/>
        <v>17</v>
      </c>
      <c r="H526" s="43">
        <v>405</v>
      </c>
      <c r="I526" s="1" t="str">
        <f>VLOOKUP($H526,Download!$A$2:$AB$802,3)</f>
        <v>CHAINGANG Racing</v>
      </c>
      <c r="J526" s="1" t="str">
        <f>VLOOKUP($H526,Download!$A$2:$AB$802,9)</f>
        <v>Stuart Spies</v>
      </c>
      <c r="K526" s="1" t="str">
        <f>VLOOKUP($H526,Download!$A$1:$AB$701,16)</f>
        <v>Matthew Bridge</v>
      </c>
      <c r="L526" s="12"/>
      <c r="M526" s="36"/>
      <c r="P526" s="1"/>
      <c r="Q526" s="1"/>
    </row>
    <row r="527" spans="1:17" x14ac:dyDescent="0.2">
      <c r="A527" s="43"/>
      <c r="B527" s="43">
        <v>512</v>
      </c>
      <c r="C527" s="44">
        <f t="shared" si="24"/>
        <v>0.42708333333333759</v>
      </c>
      <c r="D527" s="45">
        <v>2.89351851851852E-4</v>
      </c>
      <c r="E527" s="45">
        <v>4.3750000000000004E-2</v>
      </c>
      <c r="F527" s="66">
        <f>Table134687243[[#This Row],[Start 
Time]]+Table134687243[[#This Row],[Ride           Time]]</f>
        <v>0.4708333333333376</v>
      </c>
      <c r="G527" s="68">
        <f t="shared" si="26"/>
        <v>17</v>
      </c>
      <c r="H527" s="43">
        <v>572</v>
      </c>
      <c r="I527" s="1" t="str">
        <f>VLOOKUP($H527,Download!$A$2:$AB$802,3)</f>
        <v>Bikes 101 / Muertos</v>
      </c>
      <c r="J527" s="1" t="str">
        <f>VLOOKUP($H527,Download!$A$2:$AB$802,9)</f>
        <v>Juan Manuel Pinilla De Miguel</v>
      </c>
      <c r="K527" s="1" t="str">
        <f>VLOOKUP($H527,Download!$A$1:$AB$701,16)</f>
        <v>Carlos Morante Jares</v>
      </c>
      <c r="L527" s="12"/>
      <c r="M527" s="36"/>
      <c r="P527" s="1"/>
      <c r="Q527" s="1"/>
    </row>
    <row r="528" spans="1:17" x14ac:dyDescent="0.2">
      <c r="A528" s="43"/>
      <c r="B528" s="43">
        <v>513</v>
      </c>
      <c r="C528" s="44">
        <f t="shared" si="24"/>
        <v>0.42737268518518945</v>
      </c>
      <c r="D528" s="45">
        <v>2.89351851851852E-4</v>
      </c>
      <c r="E528" s="45">
        <v>4.3750000000000004E-2</v>
      </c>
      <c r="F528" s="66">
        <f>Table134687243[[#This Row],[Start 
Time]]+Table134687243[[#This Row],[Ride           Time]]</f>
        <v>0.47112268518518946</v>
      </c>
      <c r="G528" s="68">
        <f t="shared" si="26"/>
        <v>17</v>
      </c>
      <c r="H528" s="43">
        <v>571</v>
      </c>
      <c r="I528" s="1" t="str">
        <f>VLOOKUP($H528,Download!$A$2:$AB$802,3)</f>
        <v>Beer O’Clock</v>
      </c>
      <c r="J528" s="1" t="str">
        <f>VLOOKUP($H528,Download!$A$2:$AB$802,9)</f>
        <v>Alejandro Cortes Cabello</v>
      </c>
      <c r="K528" s="1" t="str">
        <f>VLOOKUP($H528,Download!$A$1:$AB$701,16)</f>
        <v>Alfredo Laguía</v>
      </c>
      <c r="L528" s="12"/>
      <c r="M528" s="36"/>
      <c r="P528" s="1"/>
      <c r="Q528" s="1"/>
    </row>
    <row r="529" spans="1:17" x14ac:dyDescent="0.2">
      <c r="A529" s="43"/>
      <c r="B529" s="43">
        <v>514</v>
      </c>
      <c r="C529" s="44">
        <f t="shared" ref="C529:C592" si="27">C528+D528</f>
        <v>0.42766203703704131</v>
      </c>
      <c r="D529" s="45">
        <v>2.89351851851852E-4</v>
      </c>
      <c r="E529" s="45">
        <v>4.3750000000000004E-2</v>
      </c>
      <c r="F529" s="66">
        <f>Table134687243[[#This Row],[Start 
Time]]+Table134687243[[#This Row],[Ride           Time]]</f>
        <v>0.47141203703704132</v>
      </c>
      <c r="G529" s="68">
        <f t="shared" si="26"/>
        <v>17</v>
      </c>
      <c r="H529" s="43">
        <v>559</v>
      </c>
      <c r="I529" s="1" t="str">
        <f>VLOOKUP($H529,Download!$A$2:$AB$802,3)</f>
        <v>CyclingTips.com</v>
      </c>
      <c r="J529" s="1" t="str">
        <f>VLOOKUP($H529,Download!$A$2:$AB$802,9)</f>
        <v>Wade Wallace</v>
      </c>
      <c r="K529" s="1" t="str">
        <f>VLOOKUP($H529,Download!$A$1:$AB$701,16)</f>
        <v>Allan Iacuone</v>
      </c>
      <c r="L529" s="12"/>
      <c r="M529" s="36"/>
      <c r="P529" s="1"/>
      <c r="Q529" s="1"/>
    </row>
    <row r="530" spans="1:17" x14ac:dyDescent="0.2">
      <c r="A530" s="43"/>
      <c r="B530" s="43">
        <v>515</v>
      </c>
      <c r="C530" s="44">
        <f t="shared" si="27"/>
        <v>0.42795138888889317</v>
      </c>
      <c r="D530" s="45">
        <v>2.89351851851852E-4</v>
      </c>
      <c r="E530" s="45">
        <v>4.3750000000000004E-2</v>
      </c>
      <c r="F530" s="66">
        <f>Table134687243[[#This Row],[Start 
Time]]+Table134687243[[#This Row],[Ride           Time]]</f>
        <v>0.47170138888889318</v>
      </c>
      <c r="G530" s="68">
        <f t="shared" ref="G530:G543" si="28">$M$4</f>
        <v>20</v>
      </c>
      <c r="H530" s="43">
        <v>558</v>
      </c>
      <c r="I530" s="1" t="str">
        <f>VLOOKUP($H530,Download!$A$2:$AB$802,3)</f>
        <v>Archi-Co/2Rebuild</v>
      </c>
      <c r="J530" s="1" t="str">
        <f>VLOOKUP($H530,Download!$A$2:$AB$802,9)</f>
        <v>Wouter Peeters</v>
      </c>
      <c r="K530" s="1" t="str">
        <f>VLOOKUP($H530,Download!$A$1:$AB$701,16)</f>
        <v>Bart Goudeseune</v>
      </c>
      <c r="L530" s="12"/>
      <c r="M530" s="36"/>
      <c r="P530" s="1"/>
      <c r="Q530" s="1"/>
    </row>
    <row r="531" spans="1:17" x14ac:dyDescent="0.2">
      <c r="A531" s="43"/>
      <c r="B531" s="43">
        <v>516</v>
      </c>
      <c r="C531" s="44">
        <f t="shared" si="27"/>
        <v>0.42824074074074503</v>
      </c>
      <c r="D531" s="45">
        <v>2.89351851851852E-4</v>
      </c>
      <c r="E531" s="45">
        <v>4.3750000000000004E-2</v>
      </c>
      <c r="F531" s="66">
        <f>Table134687243[[#This Row],[Start 
Time]]+Table134687243[[#This Row],[Ride           Time]]</f>
        <v>0.47199074074074504</v>
      </c>
      <c r="G531" s="68">
        <f t="shared" si="28"/>
        <v>20</v>
      </c>
      <c r="H531" s="43">
        <v>339</v>
      </c>
      <c r="I531" s="1" t="str">
        <f>VLOOKUP($H531,Download!$A$2:$AB$802,3)</f>
        <v>Red Liners</v>
      </c>
      <c r="J531" s="1" t="str">
        <f>VLOOKUP($H531,Download!$A$2:$AB$802,9)</f>
        <v>Nik Steffny</v>
      </c>
      <c r="K531" s="1" t="str">
        <f>VLOOKUP($H531,Download!$A$1:$AB$701,16)</f>
        <v>Geoffrey Lee</v>
      </c>
      <c r="L531" s="12"/>
      <c r="M531" s="36"/>
      <c r="P531" s="1"/>
      <c r="Q531" s="1"/>
    </row>
    <row r="532" spans="1:17" x14ac:dyDescent="0.2">
      <c r="A532" s="43"/>
      <c r="B532" s="43">
        <v>517</v>
      </c>
      <c r="C532" s="44">
        <f t="shared" si="27"/>
        <v>0.42853009259259689</v>
      </c>
      <c r="D532" s="45">
        <v>2.89351851851852E-4</v>
      </c>
      <c r="E532" s="45">
        <v>4.3750000000000004E-2</v>
      </c>
      <c r="F532" s="66">
        <f>Table134687243[[#This Row],[Start 
Time]]+Table134687243[[#This Row],[Ride           Time]]</f>
        <v>0.4722800925925969</v>
      </c>
      <c r="G532" s="68">
        <f t="shared" si="28"/>
        <v>20</v>
      </c>
      <c r="H532" s="43">
        <v>312</v>
      </c>
      <c r="I532" s="1" t="str">
        <f>VLOOKUP($H532,Download!$A$2:$AB$802,3)</f>
        <v>Corporate Apartment Group</v>
      </c>
      <c r="J532" s="1" t="str">
        <f>VLOOKUP($H532,Download!$A$2:$AB$802,9)</f>
        <v>Neil Vlaming</v>
      </c>
      <c r="K532" s="1" t="str">
        <f>VLOOKUP($H532,Download!$A$1:$AB$701,16)</f>
        <v>Nick Cooke</v>
      </c>
      <c r="L532" s="12"/>
      <c r="M532" s="36"/>
      <c r="P532" s="1"/>
      <c r="Q532" s="1"/>
    </row>
    <row r="533" spans="1:17" x14ac:dyDescent="0.2">
      <c r="A533" s="43"/>
      <c r="B533" s="43">
        <v>518</v>
      </c>
      <c r="C533" s="44">
        <f t="shared" si="27"/>
        <v>0.42881944444444875</v>
      </c>
      <c r="D533" s="45">
        <v>2.89351851851852E-4</v>
      </c>
      <c r="E533" s="45">
        <v>4.3750000000000004E-2</v>
      </c>
      <c r="F533" s="66">
        <f>Table134687243[[#This Row],[Start 
Time]]+Table134687243[[#This Row],[Ride           Time]]</f>
        <v>0.47256944444444876</v>
      </c>
      <c r="G533" s="68">
        <f t="shared" si="28"/>
        <v>20</v>
      </c>
      <c r="H533" s="43">
        <v>429</v>
      </c>
      <c r="I533" s="1" t="str">
        <f>VLOOKUP($H533,Download!$A$2:$AB$802,3)</f>
        <v>Fortis Metals Cycling</v>
      </c>
      <c r="J533" s="1" t="str">
        <f>VLOOKUP($H533,Download!$A$2:$AB$802,9)</f>
        <v>Kris Guns</v>
      </c>
      <c r="K533" s="1" t="str">
        <f>VLOOKUP($H533,Download!$A$1:$AB$701,16)</f>
        <v>Joeri Verschueren</v>
      </c>
      <c r="L533" s="12"/>
      <c r="M533" s="36"/>
      <c r="P533" s="1"/>
      <c r="Q533" s="1"/>
    </row>
    <row r="534" spans="1:17" x14ac:dyDescent="0.2">
      <c r="A534" s="43"/>
      <c r="B534" s="43">
        <v>519</v>
      </c>
      <c r="C534" s="44">
        <f t="shared" si="27"/>
        <v>0.42910879629630061</v>
      </c>
      <c r="D534" s="45">
        <v>2.89351851851852E-4</v>
      </c>
      <c r="E534" s="45">
        <v>4.3750000000000004E-2</v>
      </c>
      <c r="F534" s="66">
        <f>Table134687243[[#This Row],[Start 
Time]]+Table134687243[[#This Row],[Ride           Time]]</f>
        <v>0.47285879629630062</v>
      </c>
      <c r="G534" s="68">
        <f t="shared" si="28"/>
        <v>20</v>
      </c>
      <c r="H534" s="43">
        <v>205</v>
      </c>
      <c r="I534" s="1" t="str">
        <f>VLOOKUP($H534,Download!$A$2:$AB$802,3)</f>
        <v>Wildekrans  BEVintners</v>
      </c>
      <c r="J534" s="1" t="str">
        <f>VLOOKUP($H534,Download!$A$2:$AB$802,9)</f>
        <v>Braam Gericke</v>
      </c>
      <c r="K534" s="1" t="str">
        <f>VLOOKUP($H534,Download!$A$1:$AB$701,16)</f>
        <v>Jacques Wentzel</v>
      </c>
      <c r="L534" s="12"/>
      <c r="M534" s="36"/>
      <c r="P534" s="1"/>
      <c r="Q534" s="1"/>
    </row>
    <row r="535" spans="1:17" x14ac:dyDescent="0.2">
      <c r="A535" s="43"/>
      <c r="B535" s="43">
        <v>520</v>
      </c>
      <c r="C535" s="44">
        <f t="shared" si="27"/>
        <v>0.42939814814815247</v>
      </c>
      <c r="D535" s="45">
        <v>2.89351851851852E-4</v>
      </c>
      <c r="E535" s="45">
        <v>4.3750000000000004E-2</v>
      </c>
      <c r="F535" s="66">
        <f>Table134687243[[#This Row],[Start 
Time]]+Table134687243[[#This Row],[Ride           Time]]</f>
        <v>0.47314814814815248</v>
      </c>
      <c r="G535" s="68">
        <f t="shared" si="28"/>
        <v>20</v>
      </c>
      <c r="H535" s="43">
        <v>203</v>
      </c>
      <c r="I535" s="1" t="str">
        <f>VLOOKUP($H535,Download!$A$2:$AB$802,3)</f>
        <v>Wasabi</v>
      </c>
      <c r="J535" s="1" t="str">
        <f>VLOOKUP($H535,Download!$A$2:$AB$802,9)</f>
        <v>Jaco Erasmus</v>
      </c>
      <c r="K535" s="1" t="str">
        <f>VLOOKUP($H535,Download!$A$1:$AB$701,16)</f>
        <v>Emiel Van Vuuren</v>
      </c>
      <c r="L535" s="12"/>
      <c r="M535" s="36"/>
      <c r="P535" s="1"/>
      <c r="Q535" s="1"/>
    </row>
    <row r="536" spans="1:17" x14ac:dyDescent="0.2">
      <c r="A536" s="43"/>
      <c r="B536" s="43">
        <v>521</v>
      </c>
      <c r="C536" s="44">
        <f t="shared" si="27"/>
        <v>0.42968750000000433</v>
      </c>
      <c r="D536" s="45">
        <v>2.89351851851852E-4</v>
      </c>
      <c r="E536" s="45">
        <v>4.3750000000000004E-2</v>
      </c>
      <c r="F536" s="66">
        <f>Table134687243[[#This Row],[Start 
Time]]+Table134687243[[#This Row],[Ride           Time]]</f>
        <v>0.47343750000000434</v>
      </c>
      <c r="G536" s="68">
        <f t="shared" si="28"/>
        <v>20</v>
      </c>
      <c r="H536" s="43">
        <v>199</v>
      </c>
      <c r="I536" s="1" t="str">
        <f>VLOOKUP($H536,Download!$A$2:$AB$802,3)</f>
        <v>The Fox &amp; The Furious</v>
      </c>
      <c r="J536" s="1" t="str">
        <f>VLOOKUP($H536,Download!$A$2:$AB$802,9)</f>
        <v>David Vos</v>
      </c>
      <c r="K536" s="1" t="str">
        <f>VLOOKUP($H536,Download!$A$1:$AB$701,16)</f>
        <v>Jan Huyse</v>
      </c>
      <c r="L536" s="12"/>
      <c r="M536" s="36"/>
      <c r="P536" s="1"/>
      <c r="Q536" s="1"/>
    </row>
    <row r="537" spans="1:17" x14ac:dyDescent="0.2">
      <c r="A537" s="43"/>
      <c r="B537" s="43">
        <v>522</v>
      </c>
      <c r="C537" s="44">
        <f t="shared" si="27"/>
        <v>0.42997685185185619</v>
      </c>
      <c r="D537" s="45">
        <v>2.89351851851852E-4</v>
      </c>
      <c r="E537" s="45">
        <v>4.3750000000000004E-2</v>
      </c>
      <c r="F537" s="66">
        <f>Table134687243[[#This Row],[Start 
Time]]+Table134687243[[#This Row],[Ride           Time]]</f>
        <v>0.4737268518518562</v>
      </c>
      <c r="G537" s="68">
        <f t="shared" si="28"/>
        <v>20</v>
      </c>
      <c r="H537" s="43">
        <v>165</v>
      </c>
      <c r="I537" s="1" t="str">
        <f>VLOOKUP($H537,Download!$A$2:$AB$802,3)</f>
        <v xml:space="preserve">Robe T1 </v>
      </c>
      <c r="J537" s="1" t="str">
        <f>VLOOKUP($H537,Download!$A$2:$AB$802,9)</f>
        <v>Paul Newman</v>
      </c>
      <c r="K537" s="1" t="str">
        <f>VLOOKUP($H537,Download!$A$1:$AB$701,16)</f>
        <v>Mike Hewan</v>
      </c>
      <c r="L537" s="12"/>
      <c r="M537" s="36"/>
      <c r="P537" s="1"/>
      <c r="Q537" s="1"/>
    </row>
    <row r="538" spans="1:17" x14ac:dyDescent="0.2">
      <c r="A538" s="43"/>
      <c r="B538" s="43">
        <v>523</v>
      </c>
      <c r="C538" s="44">
        <f t="shared" si="27"/>
        <v>0.43026620370370805</v>
      </c>
      <c r="D538" s="45">
        <v>2.89351851851852E-4</v>
      </c>
      <c r="E538" s="45">
        <v>4.3750000000000004E-2</v>
      </c>
      <c r="F538" s="66">
        <f>Table134687243[[#This Row],[Start 
Time]]+Table134687243[[#This Row],[Ride           Time]]</f>
        <v>0.47401620370370806</v>
      </c>
      <c r="G538" s="68">
        <f t="shared" si="28"/>
        <v>20</v>
      </c>
      <c r="H538" s="43">
        <v>139</v>
      </c>
      <c r="I538" s="1" t="str">
        <f>VLOOKUP($H538,Download!$A$2:$AB$802,3)</f>
        <v>Ciclotech</v>
      </c>
      <c r="J538" s="1" t="str">
        <f>VLOOKUP($H538,Download!$A$2:$AB$802,9)</f>
        <v>Francesco Fortunato</v>
      </c>
      <c r="K538" s="1" t="str">
        <f>VLOOKUP($H538,Download!$A$1:$AB$701,16)</f>
        <v>Sergio Spalletta</v>
      </c>
      <c r="L538" s="12"/>
      <c r="M538" s="36"/>
      <c r="P538" s="1"/>
      <c r="Q538" s="1"/>
    </row>
    <row r="539" spans="1:17" x14ac:dyDescent="0.2">
      <c r="A539" s="43"/>
      <c r="B539" s="43">
        <v>524</v>
      </c>
      <c r="C539" s="44">
        <f t="shared" si="27"/>
        <v>0.43055555555555991</v>
      </c>
      <c r="D539" s="45">
        <v>2.89351851851852E-4</v>
      </c>
      <c r="E539" s="45">
        <v>4.3750000000000004E-2</v>
      </c>
      <c r="F539" s="66">
        <f>Table134687243[[#This Row],[Start 
Time]]+Table134687243[[#This Row],[Ride           Time]]</f>
        <v>0.47430555555555992</v>
      </c>
      <c r="G539" s="68">
        <f t="shared" si="28"/>
        <v>20</v>
      </c>
      <c r="H539" s="43">
        <v>131</v>
      </c>
      <c r="I539" s="1" t="str">
        <f>VLOOKUP($H539,Download!$A$2:$AB$802,3)</f>
        <v>AgterOs</v>
      </c>
      <c r="J539" s="1" t="str">
        <f>VLOOKUP($H539,Download!$A$2:$AB$802,9)</f>
        <v>Hein Knacke</v>
      </c>
      <c r="K539" s="1" t="str">
        <f>VLOOKUP($H539,Download!$A$1:$AB$701,16)</f>
        <v>Willem Tollig</v>
      </c>
      <c r="L539" s="12"/>
      <c r="M539" s="36"/>
      <c r="P539" s="1"/>
      <c r="Q539" s="1"/>
    </row>
    <row r="540" spans="1:17" x14ac:dyDescent="0.2">
      <c r="A540" s="43" t="s">
        <v>390</v>
      </c>
      <c r="B540" s="43">
        <v>525</v>
      </c>
      <c r="C540" s="44">
        <f t="shared" si="27"/>
        <v>0.43084490740741177</v>
      </c>
      <c r="D540" s="45">
        <v>2.89351851851852E-4</v>
      </c>
      <c r="E540" s="45">
        <v>4.3750000000000004E-2</v>
      </c>
      <c r="F540" s="66">
        <f>Table134687243[[#This Row],[Start 
Time]]+Table134687243[[#This Row],[Ride           Time]]</f>
        <v>0.47459490740741178</v>
      </c>
      <c r="G540" s="68">
        <f t="shared" si="28"/>
        <v>20</v>
      </c>
      <c r="H540" s="43">
        <v>78</v>
      </c>
      <c r="I540" s="1" t="str">
        <f>VLOOKUP($H540,Download!$A$2:$AB$802,3)</f>
        <v>BMT Woolworths</v>
      </c>
      <c r="J540" s="1" t="str">
        <f>VLOOKUP($H540,Download!$A$2:$AB$802,9)</f>
        <v>Thando Klaas</v>
      </c>
      <c r="K540" s="1" t="str">
        <f>VLOOKUP($H540,Download!$A$1:$AB$701,16)</f>
        <v>Lorenzo Leroux</v>
      </c>
      <c r="L540" s="12"/>
      <c r="M540" s="36"/>
      <c r="P540" s="1"/>
      <c r="Q540" s="1"/>
    </row>
    <row r="541" spans="1:17" x14ac:dyDescent="0.2">
      <c r="A541" s="43"/>
      <c r="B541" s="43">
        <v>526</v>
      </c>
      <c r="C541" s="44">
        <f t="shared" si="27"/>
        <v>0.43113425925926363</v>
      </c>
      <c r="D541" s="45">
        <v>2.89351851851852E-4</v>
      </c>
      <c r="E541" s="45">
        <v>4.3750000000000004E-2</v>
      </c>
      <c r="F541" s="66">
        <f>Table134687243[[#This Row],[Start 
Time]]+Table134687243[[#This Row],[Ride           Time]]</f>
        <v>0.47488425925926364</v>
      </c>
      <c r="G541" s="68">
        <f t="shared" si="28"/>
        <v>20</v>
      </c>
      <c r="H541" s="43">
        <v>103</v>
      </c>
      <c r="I541" s="1" t="str">
        <f>VLOOKUP($H541,Download!$A$2:$AB$802,3)</f>
        <v>Hollard Namibia</v>
      </c>
      <c r="J541" s="1" t="str">
        <f>VLOOKUP($H541,Download!$A$2:$AB$802,9)</f>
        <v>Riaan Boshoff</v>
      </c>
      <c r="K541" s="1" t="str">
        <f>VLOOKUP($H541,Download!$A$1:$AB$701,16)</f>
        <v>Jaco Lamprecht</v>
      </c>
      <c r="L541" s="12"/>
      <c r="M541" s="36"/>
      <c r="P541" s="1"/>
      <c r="Q541" s="1"/>
    </row>
    <row r="542" spans="1:17" x14ac:dyDescent="0.2">
      <c r="A542" s="43"/>
      <c r="B542" s="43">
        <v>527</v>
      </c>
      <c r="C542" s="44">
        <f t="shared" si="27"/>
        <v>0.43142361111111549</v>
      </c>
      <c r="D542" s="45">
        <v>2.89351851851852E-4</v>
      </c>
      <c r="E542" s="45">
        <v>4.3750000000000004E-2</v>
      </c>
      <c r="F542" s="66">
        <f>Table134687243[[#This Row],[Start 
Time]]+Table134687243[[#This Row],[Ride           Time]]</f>
        <v>0.4751736111111155</v>
      </c>
      <c r="G542" s="68">
        <f t="shared" si="28"/>
        <v>20</v>
      </c>
      <c r="H542" s="43">
        <v>695</v>
      </c>
      <c r="I542" s="1" t="str">
        <f>VLOOKUP($H542,Download!$A$2:$AB$802,3)</f>
        <v>Fronk and the ManBun</v>
      </c>
      <c r="J542" s="1" t="str">
        <f>VLOOKUP($H542,Download!$A$2:$AB$802,9)</f>
        <v>Francois Pienaar</v>
      </c>
      <c r="K542" s="1" t="str">
        <f>VLOOKUP($H542,Download!$A$1:$AB$701,16)</f>
        <v>Simon Wentzel</v>
      </c>
      <c r="L542" s="12"/>
      <c r="M542" s="36"/>
      <c r="P542" s="1"/>
      <c r="Q542" s="1"/>
    </row>
    <row r="543" spans="1:17" x14ac:dyDescent="0.2">
      <c r="A543" s="43"/>
      <c r="B543" s="43">
        <v>528</v>
      </c>
      <c r="C543" s="44">
        <f t="shared" si="27"/>
        <v>0.43171296296296735</v>
      </c>
      <c r="D543" s="45">
        <v>2.89351851851852E-4</v>
      </c>
      <c r="E543" s="45">
        <v>4.3750000000000004E-2</v>
      </c>
      <c r="F543" s="66">
        <f>Table134687243[[#This Row],[Start 
Time]]+Table134687243[[#This Row],[Ride           Time]]</f>
        <v>0.47546296296296736</v>
      </c>
      <c r="G543" s="68">
        <f t="shared" si="28"/>
        <v>20</v>
      </c>
      <c r="H543" s="43">
        <v>553</v>
      </c>
      <c r="I543" s="1" t="str">
        <f>VLOOKUP($H543,Download!$A$2:$AB$802,3)</f>
        <v>X-TRACK.NL</v>
      </c>
      <c r="J543" s="1" t="str">
        <f>VLOOKUP($H543,Download!$A$2:$AB$802,9)</f>
        <v>Peter van Mil</v>
      </c>
      <c r="K543" s="1" t="str">
        <f>VLOOKUP($H543,Download!$A$1:$AB$701,16)</f>
        <v>Cyril Kleijnen</v>
      </c>
      <c r="L543" s="12"/>
      <c r="M543" s="36"/>
      <c r="P543" s="1"/>
      <c r="Q543" s="1"/>
    </row>
    <row r="544" spans="1:17" x14ac:dyDescent="0.2">
      <c r="A544" s="43"/>
      <c r="B544" s="43">
        <v>529</v>
      </c>
      <c r="C544" s="44">
        <f t="shared" si="27"/>
        <v>0.43200231481481921</v>
      </c>
      <c r="D544" s="45">
        <v>2.89351851851852E-4</v>
      </c>
      <c r="E544" s="45">
        <v>4.3750000000000004E-2</v>
      </c>
      <c r="F544" s="66">
        <f>Table134687243[[#This Row],[Start 
Time]]+Table134687243[[#This Row],[Ride           Time]]</f>
        <v>0.47575231481481922</v>
      </c>
      <c r="G544" s="68">
        <f t="shared" ref="G544:G621" si="29">$M$4</f>
        <v>20</v>
      </c>
      <c r="H544" s="43">
        <v>542</v>
      </c>
      <c r="I544" s="1" t="str">
        <f>VLOOKUP($H544,Download!$A$2:$AB$802,3)</f>
        <v>LBA Construction</v>
      </c>
      <c r="J544" s="1" t="str">
        <f>VLOOKUP($H544,Download!$A$2:$AB$802,9)</f>
        <v>Francois Louw</v>
      </c>
      <c r="K544" s="1" t="str">
        <f>VLOOKUP($H544,Download!$A$1:$AB$701,16)</f>
        <v>Jandri Ferreira</v>
      </c>
      <c r="L544" s="12"/>
      <c r="M544" s="36"/>
      <c r="P544" s="1"/>
      <c r="Q544" s="1"/>
    </row>
    <row r="545" spans="1:17" x14ac:dyDescent="0.2">
      <c r="A545" s="43"/>
      <c r="B545" s="43">
        <v>530</v>
      </c>
      <c r="C545" s="44">
        <f t="shared" si="27"/>
        <v>0.43229166666667107</v>
      </c>
      <c r="D545" s="45">
        <v>2.89351851851852E-4</v>
      </c>
      <c r="E545" s="45">
        <v>4.3750000000000004E-2</v>
      </c>
      <c r="F545" s="66">
        <f>Table134687243[[#This Row],[Start 
Time]]+Table134687243[[#This Row],[Ride           Time]]</f>
        <v>0.47604166666667108</v>
      </c>
      <c r="G545" s="68">
        <f t="shared" si="29"/>
        <v>20</v>
      </c>
      <c r="H545" s="43">
        <v>532</v>
      </c>
      <c r="I545" s="1" t="str">
        <f>VLOOKUP($H545,Download!$A$2:$AB$802,3)</f>
        <v>The Conradicals</v>
      </c>
      <c r="J545" s="1" t="str">
        <f>VLOOKUP($H545,Download!$A$2:$AB$802,9)</f>
        <v>Steven Holm</v>
      </c>
      <c r="K545" s="1" t="str">
        <f>VLOOKUP($H545,Download!$A$1:$AB$701,16)</f>
        <v>conrad rautenbach</v>
      </c>
      <c r="L545" s="12"/>
      <c r="M545" s="36"/>
      <c r="P545" s="1"/>
      <c r="Q545" s="1"/>
    </row>
    <row r="546" spans="1:17" x14ac:dyDescent="0.2">
      <c r="A546" s="43"/>
      <c r="B546" s="43">
        <v>531</v>
      </c>
      <c r="C546" s="44">
        <f t="shared" si="27"/>
        <v>0.43258101851852293</v>
      </c>
      <c r="D546" s="45">
        <v>2.89351851851852E-4</v>
      </c>
      <c r="E546" s="45">
        <v>4.3750000000000004E-2</v>
      </c>
      <c r="F546" s="66">
        <f>Table134687243[[#This Row],[Start 
Time]]+Table134687243[[#This Row],[Ride           Time]]</f>
        <v>0.47633101851852294</v>
      </c>
      <c r="G546" s="68">
        <f t="shared" si="29"/>
        <v>20</v>
      </c>
      <c r="H546" s="43">
        <v>528</v>
      </c>
      <c r="I546" s="1" t="str">
        <f>VLOOKUP($H546,Download!$A$2:$AB$802,3)</f>
        <v>URA</v>
      </c>
      <c r="J546" s="1" t="str">
        <f>VLOOKUP($H546,Download!$A$2:$AB$802,9)</f>
        <v>Ari Miltiadou</v>
      </c>
      <c r="K546" s="1" t="str">
        <f>VLOOKUP($H546,Download!$A$1:$AB$701,16)</f>
        <v>Ulrich Roux</v>
      </c>
      <c r="L546" s="12"/>
      <c r="M546" s="36"/>
      <c r="P546" s="1"/>
      <c r="Q546" s="1"/>
    </row>
    <row r="547" spans="1:17" x14ac:dyDescent="0.2">
      <c r="A547" s="43"/>
      <c r="B547" s="43">
        <v>532</v>
      </c>
      <c r="C547" s="44">
        <f t="shared" si="27"/>
        <v>0.43287037037037479</v>
      </c>
      <c r="D547" s="45">
        <v>2.89351851851852E-4</v>
      </c>
      <c r="E547" s="45">
        <v>4.3750000000000004E-2</v>
      </c>
      <c r="F547" s="66">
        <f>Table134687243[[#This Row],[Start 
Time]]+Table134687243[[#This Row],[Ride           Time]]</f>
        <v>0.4766203703703748</v>
      </c>
      <c r="G547" s="68">
        <f t="shared" si="29"/>
        <v>20</v>
      </c>
      <c r="H547" s="43">
        <v>337</v>
      </c>
      <c r="I547" s="1" t="str">
        <f>VLOOKUP($H547,Download!$A$2:$AB$802,3)</f>
        <v>Quantum Go</v>
      </c>
      <c r="J547" s="1" t="str">
        <f>VLOOKUP($H547,Download!$A$2:$AB$802,9)</f>
        <v>Louis Bekker</v>
      </c>
      <c r="K547" s="1" t="str">
        <f>VLOOKUP($H547,Download!$A$1:$AB$701,16)</f>
        <v>Hawies De Villiers</v>
      </c>
      <c r="L547" s="12"/>
      <c r="M547" s="36"/>
      <c r="P547" s="1"/>
      <c r="Q547" s="1"/>
    </row>
    <row r="548" spans="1:17" x14ac:dyDescent="0.2">
      <c r="A548" s="43"/>
      <c r="B548" s="43">
        <v>533</v>
      </c>
      <c r="C548" s="44">
        <f t="shared" si="27"/>
        <v>0.43315972222222665</v>
      </c>
      <c r="D548" s="45">
        <v>2.89351851851852E-4</v>
      </c>
      <c r="E548" s="45">
        <v>4.3750000000000004E-2</v>
      </c>
      <c r="F548" s="66">
        <f>Table134687243[[#This Row],[Start 
Time]]+Table134687243[[#This Row],[Ride           Time]]</f>
        <v>0.47690972222222666</v>
      </c>
      <c r="G548" s="68">
        <f t="shared" si="29"/>
        <v>20</v>
      </c>
      <c r="H548" s="43">
        <v>512</v>
      </c>
      <c r="I548" s="1" t="str">
        <f>VLOOKUP($H548,Download!$A$2:$AB$802,3)</f>
        <v>Intl FC Stone</v>
      </c>
      <c r="J548" s="1" t="str">
        <f>VLOOKUP($H548,Download!$A$2:$AB$802,9)</f>
        <v>Richard Lee</v>
      </c>
      <c r="K548" s="1" t="str">
        <f>VLOOKUP($H548,Download!$A$1:$AB$701,16)</f>
        <v>Marek Wright</v>
      </c>
      <c r="L548" s="12"/>
      <c r="M548" s="36"/>
      <c r="P548" s="1"/>
      <c r="Q548" s="1"/>
    </row>
    <row r="549" spans="1:17" x14ac:dyDescent="0.2">
      <c r="A549" s="43"/>
      <c r="B549" s="43">
        <v>534</v>
      </c>
      <c r="C549" s="44">
        <f t="shared" si="27"/>
        <v>0.43344907407407851</v>
      </c>
      <c r="D549" s="45">
        <v>2.89351851851852E-4</v>
      </c>
      <c r="E549" s="45">
        <v>4.3750000000000004E-2</v>
      </c>
      <c r="F549" s="66">
        <f>Table134687243[[#This Row],[Start 
Time]]+Table134687243[[#This Row],[Ride           Time]]</f>
        <v>0.47719907407407852</v>
      </c>
      <c r="G549" s="68">
        <f t="shared" si="29"/>
        <v>20</v>
      </c>
      <c r="H549" s="43">
        <v>510</v>
      </c>
      <c r="I549" s="1" t="str">
        <f>VLOOKUP($H549,Download!$A$2:$AB$802,3)</f>
        <v>skyPixX</v>
      </c>
      <c r="J549" s="1" t="str">
        <f>VLOOKUP($H549,Download!$A$2:$AB$802,9)</f>
        <v>Roland Müller</v>
      </c>
      <c r="K549" s="1" t="str">
        <f>VLOOKUP($H549,Download!$A$1:$AB$701,16)</f>
        <v>Dieter Bosshard</v>
      </c>
      <c r="L549" s="12"/>
      <c r="M549" s="36"/>
      <c r="P549" s="1"/>
      <c r="Q549" s="1"/>
    </row>
    <row r="550" spans="1:17" x14ac:dyDescent="0.2">
      <c r="A550" s="43"/>
      <c r="B550" s="43">
        <v>535</v>
      </c>
      <c r="C550" s="44">
        <f t="shared" si="27"/>
        <v>0.43373842592593037</v>
      </c>
      <c r="D550" s="45">
        <v>2.89351851851852E-4</v>
      </c>
      <c r="E550" s="45">
        <v>4.3750000000000004E-2</v>
      </c>
      <c r="F550" s="66">
        <f>Table134687243[[#This Row],[Start 
Time]]+Table134687243[[#This Row],[Ride           Time]]</f>
        <v>0.47748842592593038</v>
      </c>
      <c r="G550" s="68">
        <f t="shared" si="29"/>
        <v>20</v>
      </c>
      <c r="H550" s="43">
        <v>497</v>
      </c>
      <c r="I550" s="1" t="str">
        <f>VLOOKUP($H550,Download!$A$2:$AB$802,3)</f>
        <v>Reprobates</v>
      </c>
      <c r="J550" s="1" t="str">
        <f>VLOOKUP($H550,Download!$A$2:$AB$802,9)</f>
        <v xml:space="preserve">Stelio  Nousias </v>
      </c>
      <c r="K550" s="1" t="str">
        <f>VLOOKUP($H550,Download!$A$1:$AB$701,16)</f>
        <v>Henry Bushney</v>
      </c>
      <c r="L550" s="12"/>
      <c r="M550" s="36"/>
      <c r="P550" s="1"/>
      <c r="Q550" s="1"/>
    </row>
    <row r="551" spans="1:17" x14ac:dyDescent="0.2">
      <c r="A551" s="43"/>
      <c r="B551" s="43">
        <v>536</v>
      </c>
      <c r="C551" s="44">
        <f t="shared" si="27"/>
        <v>0.43402777777778223</v>
      </c>
      <c r="D551" s="45">
        <v>2.89351851851852E-4</v>
      </c>
      <c r="E551" s="45">
        <v>4.3750000000000004E-2</v>
      </c>
      <c r="F551" s="66">
        <f>Table134687243[[#This Row],[Start 
Time]]+Table134687243[[#This Row],[Ride           Time]]</f>
        <v>0.47777777777778224</v>
      </c>
      <c r="G551" s="68">
        <f t="shared" si="29"/>
        <v>20</v>
      </c>
      <c r="H551" s="43">
        <v>485</v>
      </c>
      <c r="I551" s="1" t="str">
        <f>VLOOKUP($H551,Download!$A$2:$AB$802,3)</f>
        <v>Parkpre-Pmp</v>
      </c>
      <c r="J551" s="1" t="str">
        <f>VLOOKUP($H551,Download!$A$2:$AB$802,9)</f>
        <v>Damiano Tedeschi</v>
      </c>
      <c r="K551" s="1" t="str">
        <f>VLOOKUP($H551,Download!$A$1:$AB$701,16)</f>
        <v>Daniele Fabbri</v>
      </c>
      <c r="L551" s="12"/>
      <c r="M551" s="36"/>
      <c r="P551" s="1"/>
      <c r="Q551" s="1"/>
    </row>
    <row r="552" spans="1:17" x14ac:dyDescent="0.2">
      <c r="A552" s="43"/>
      <c r="B552" s="43">
        <v>537</v>
      </c>
      <c r="C552" s="44">
        <f t="shared" si="27"/>
        <v>0.43431712962963409</v>
      </c>
      <c r="D552" s="45">
        <v>2.89351851851852E-4</v>
      </c>
      <c r="E552" s="45">
        <v>4.3750000000000004E-2</v>
      </c>
      <c r="F552" s="66">
        <f>Table134687243[[#This Row],[Start 
Time]]+Table134687243[[#This Row],[Ride           Time]]</f>
        <v>0.4780671296296341</v>
      </c>
      <c r="G552" s="68">
        <f t="shared" si="29"/>
        <v>20</v>
      </c>
      <c r="H552" s="43">
        <v>481</v>
      </c>
      <c r="I552" s="1" t="str">
        <f>VLOOKUP($H552,Download!$A$2:$AB$802,3)</f>
        <v>OneToOne CATALUNYA</v>
      </c>
      <c r="J552" s="1" t="str">
        <f>VLOOKUP($H552,Download!$A$2:$AB$802,9)</f>
        <v>Josep Colomina Tomas</v>
      </c>
      <c r="K552" s="1" t="str">
        <f>VLOOKUP($H552,Download!$A$1:$AB$701,16)</f>
        <v>Roger Colomina Tomàs</v>
      </c>
      <c r="L552" s="12"/>
      <c r="M552" s="36"/>
      <c r="P552" s="1"/>
      <c r="Q552" s="1"/>
    </row>
    <row r="553" spans="1:17" x14ac:dyDescent="0.2">
      <c r="A553" s="43" t="s">
        <v>5213</v>
      </c>
      <c r="B553" s="43">
        <v>538</v>
      </c>
      <c r="C553" s="44">
        <f t="shared" si="27"/>
        <v>0.43460648148148595</v>
      </c>
      <c r="D553" s="45">
        <v>2.89351851851852E-4</v>
      </c>
      <c r="E553" s="45">
        <v>4.3750000000000004E-2</v>
      </c>
      <c r="F553" s="66">
        <f>Table134687243[[#This Row],[Start 
Time]]+Table134687243[[#This Row],[Ride           Time]]</f>
        <v>0.47835648148148596</v>
      </c>
      <c r="G553" s="68">
        <f t="shared" si="29"/>
        <v>20</v>
      </c>
      <c r="H553" s="43">
        <v>79</v>
      </c>
      <c r="I553" s="1" t="str">
        <f>VLOOKUP($H553,Download!$A$2:$AB$802,3)</f>
        <v>BMT Didata 1</v>
      </c>
      <c r="J553" s="1" t="str">
        <f>VLOOKUP($H553,Download!$A$2:$AB$802,9)</f>
        <v>Zola Ngxakeni</v>
      </c>
      <c r="K553" s="1" t="str">
        <f>VLOOKUP($H553,Download!$A$1:$AB$701,16)</f>
        <v>Siyabulela Tutu</v>
      </c>
      <c r="L553" s="12"/>
      <c r="M553" s="36"/>
      <c r="P553" s="1"/>
      <c r="Q553" s="1"/>
    </row>
    <row r="554" spans="1:17" x14ac:dyDescent="0.2">
      <c r="A554" s="43"/>
      <c r="B554" s="43">
        <v>539</v>
      </c>
      <c r="C554" s="44">
        <f t="shared" si="27"/>
        <v>0.43489583333333781</v>
      </c>
      <c r="D554" s="45">
        <v>2.89351851851852E-4</v>
      </c>
      <c r="E554" s="45">
        <v>4.3750000000000004E-2</v>
      </c>
      <c r="F554" s="66">
        <f>Table134687243[[#This Row],[Start 
Time]]+Table134687243[[#This Row],[Ride           Time]]</f>
        <v>0.47864583333333782</v>
      </c>
      <c r="G554" s="68">
        <f t="shared" si="29"/>
        <v>20</v>
      </c>
      <c r="H554" s="43">
        <v>476</v>
      </c>
      <c r="I554" s="1" t="str">
        <f>VLOOKUP($H554,Download!$A$2:$AB$802,3)</f>
        <v>Alb Epic</v>
      </c>
      <c r="J554" s="1" t="str">
        <f>VLOOKUP($H554,Download!$A$2:$AB$802,9)</f>
        <v>Achim Kohberger</v>
      </c>
      <c r="K554" s="1" t="str">
        <f>VLOOKUP($H554,Download!$A$1:$AB$701,16)</f>
        <v>Manuel Möck</v>
      </c>
      <c r="L554" s="12"/>
      <c r="M554" s="36"/>
      <c r="P554" s="1"/>
      <c r="Q554" s="1"/>
    </row>
    <row r="555" spans="1:17" x14ac:dyDescent="0.2">
      <c r="A555" s="43"/>
      <c r="B555" s="43">
        <v>540</v>
      </c>
      <c r="C555" s="44">
        <f t="shared" si="27"/>
        <v>0.43518518518518967</v>
      </c>
      <c r="D555" s="45">
        <v>2.89351851851852E-4</v>
      </c>
      <c r="E555" s="45">
        <v>4.3750000000000004E-2</v>
      </c>
      <c r="F555" s="66">
        <f>Table134687243[[#This Row],[Start 
Time]]+Table134687243[[#This Row],[Ride           Time]]</f>
        <v>0.47893518518518968</v>
      </c>
      <c r="G555" s="68">
        <f t="shared" si="29"/>
        <v>20</v>
      </c>
      <c r="H555" s="43">
        <v>471</v>
      </c>
      <c r="I555" s="1" t="str">
        <f>VLOOKUP($H555,Download!$A$2:$AB$802,3)</f>
        <v>One Gear Mike</v>
      </c>
      <c r="J555" s="1" t="str">
        <f>VLOOKUP($H555,Download!$A$2:$AB$802,9)</f>
        <v>Dale Harley</v>
      </c>
      <c r="K555" s="1" t="str">
        <f>VLOOKUP($H555,Download!$A$1:$AB$701,16)</f>
        <v>Lance Metz</v>
      </c>
      <c r="L555" s="12"/>
      <c r="M555" s="36"/>
      <c r="P555" s="1"/>
      <c r="Q555" s="1"/>
    </row>
    <row r="556" spans="1:17" x14ac:dyDescent="0.2">
      <c r="A556" s="43"/>
      <c r="B556" s="43">
        <v>541</v>
      </c>
      <c r="C556" s="44">
        <f t="shared" si="27"/>
        <v>0.43547453703704153</v>
      </c>
      <c r="D556" s="45">
        <v>2.89351851851852E-4</v>
      </c>
      <c r="E556" s="45">
        <v>4.3750000000000004E-2</v>
      </c>
      <c r="F556" s="66">
        <f>Table134687243[[#This Row],[Start 
Time]]+Table134687243[[#This Row],[Ride           Time]]</f>
        <v>0.47922453703704154</v>
      </c>
      <c r="G556" s="68">
        <f t="shared" si="29"/>
        <v>20</v>
      </c>
      <c r="H556" s="43">
        <v>470</v>
      </c>
      <c r="I556" s="1" t="str">
        <f>VLOOKUP($H556,Download!$A$2:$AB$802,3)</f>
        <v>MIANDUM</v>
      </c>
      <c r="J556" s="1" t="str">
        <f>VLOOKUP($H556,Download!$A$2:$AB$802,9)</f>
        <v>Maris Vancevics</v>
      </c>
      <c r="K556" s="1" t="str">
        <f>VLOOKUP($H556,Download!$A$1:$AB$701,16)</f>
        <v>Atis Vidovskis</v>
      </c>
      <c r="L556" s="12"/>
      <c r="M556" s="36"/>
      <c r="P556" s="1"/>
      <c r="Q556" s="1"/>
    </row>
    <row r="557" spans="1:17" x14ac:dyDescent="0.2">
      <c r="A557" s="43"/>
      <c r="B557" s="43">
        <v>542</v>
      </c>
      <c r="C557" s="44">
        <f t="shared" si="27"/>
        <v>0.43576388888889339</v>
      </c>
      <c r="D557" s="45">
        <v>2.89351851851852E-4</v>
      </c>
      <c r="E557" s="45">
        <v>4.3750000000000004E-2</v>
      </c>
      <c r="F557" s="66">
        <f>Table134687243[[#This Row],[Start 
Time]]+Table134687243[[#This Row],[Ride           Time]]</f>
        <v>0.4795138888888934</v>
      </c>
      <c r="G557" s="68">
        <f t="shared" si="29"/>
        <v>20</v>
      </c>
      <c r="H557" s="43">
        <v>466</v>
      </c>
      <c r="I557" s="1" t="str">
        <f>VLOOKUP($H557,Download!$A$2:$AB$802,3)</f>
        <v>Majella D'Orsogna Racing</v>
      </c>
      <c r="J557" s="1" t="str">
        <f>VLOOKUP($H557,Download!$A$2:$AB$802,9)</f>
        <v>Lorenzo Panaccio</v>
      </c>
      <c r="K557" s="1" t="str">
        <f>VLOOKUP($H557,Download!$A$1:$AB$701,16)</f>
        <v>Alessandro Costantini</v>
      </c>
      <c r="L557" s="12"/>
      <c r="M557" s="36"/>
      <c r="P557" s="1"/>
      <c r="Q557" s="1"/>
    </row>
    <row r="558" spans="1:17" x14ac:dyDescent="0.2">
      <c r="A558" s="43"/>
      <c r="B558" s="43">
        <v>543</v>
      </c>
      <c r="C558" s="44">
        <f t="shared" si="27"/>
        <v>0.43605324074074525</v>
      </c>
      <c r="D558" s="45">
        <v>2.89351851851852E-4</v>
      </c>
      <c r="E558" s="45">
        <v>4.3750000000000004E-2</v>
      </c>
      <c r="F558" s="66">
        <f>Table134687243[[#This Row],[Start 
Time]]+Table134687243[[#This Row],[Ride           Time]]</f>
        <v>0.47980324074074526</v>
      </c>
      <c r="G558" s="68">
        <f t="shared" si="29"/>
        <v>20</v>
      </c>
      <c r="H558" s="43">
        <v>463</v>
      </c>
      <c r="I558" s="1" t="str">
        <f>VLOOKUP($H558,Download!$A$2:$AB$802,3)</f>
        <v>Imagined Earth</v>
      </c>
      <c r="J558" s="1" t="str">
        <f>VLOOKUP($H558,Download!$A$2:$AB$802,9)</f>
        <v>Jonathan Needham</v>
      </c>
      <c r="K558" s="1" t="str">
        <f>VLOOKUP($H558,Download!$A$1:$AB$701,16)</f>
        <v>Justin Needham</v>
      </c>
      <c r="L558" s="12"/>
      <c r="M558" s="36"/>
      <c r="P558" s="1"/>
      <c r="Q558" s="1"/>
    </row>
    <row r="559" spans="1:17" x14ac:dyDescent="0.2">
      <c r="A559" s="43"/>
      <c r="B559" s="43">
        <v>544</v>
      </c>
      <c r="C559" s="44">
        <f t="shared" si="27"/>
        <v>0.43634259259259711</v>
      </c>
      <c r="D559" s="45">
        <v>2.89351851851852E-4</v>
      </c>
      <c r="E559" s="45">
        <v>4.3750000000000004E-2</v>
      </c>
      <c r="F559" s="66">
        <f>Table134687243[[#This Row],[Start 
Time]]+Table134687243[[#This Row],[Ride           Time]]</f>
        <v>0.48009259259259712</v>
      </c>
      <c r="G559" s="68">
        <f t="shared" si="29"/>
        <v>20</v>
      </c>
      <c r="H559" s="43">
        <v>458</v>
      </c>
      <c r="I559" s="1" t="str">
        <f>VLOOKUP($H559,Download!$A$2:$AB$802,3)</f>
        <v xml:space="preserve">Felt-Orbea-SRAM cosy </v>
      </c>
      <c r="J559" s="1" t="str">
        <f>VLOOKUP($H559,Download!$A$2:$AB$802,9)</f>
        <v>Luca Formoso</v>
      </c>
      <c r="K559" s="1" t="str">
        <f>VLOOKUP($H559,Download!$A$1:$AB$701,16)</f>
        <v>Marcel Schlatter</v>
      </c>
      <c r="L559" s="12"/>
      <c r="M559" s="36"/>
      <c r="P559" s="1"/>
      <c r="Q559" s="1"/>
    </row>
    <row r="560" spans="1:17" x14ac:dyDescent="0.2">
      <c r="A560" s="43"/>
      <c r="B560" s="43">
        <v>545</v>
      </c>
      <c r="C560" s="44">
        <f t="shared" si="27"/>
        <v>0.43663194444444897</v>
      </c>
      <c r="D560" s="45">
        <v>2.89351851851852E-4</v>
      </c>
      <c r="E560" s="45">
        <v>4.3750000000000004E-2</v>
      </c>
      <c r="F560" s="66">
        <f>Table134687243[[#This Row],[Start 
Time]]+Table134687243[[#This Row],[Ride           Time]]</f>
        <v>0.48038194444444898</v>
      </c>
      <c r="G560" s="68">
        <f t="shared" si="29"/>
        <v>20</v>
      </c>
      <c r="H560" s="43">
        <v>450</v>
      </c>
      <c r="I560" s="1" t="str">
        <f>VLOOKUP($H560,Download!$A$2:$AB$802,3)</f>
        <v>Insane Passion</v>
      </c>
      <c r="J560" s="1" t="str">
        <f>VLOOKUP($H560,Download!$A$2:$AB$802,9)</f>
        <v>Hector Anso Supervia</v>
      </c>
      <c r="K560" s="1" t="str">
        <f>VLOOKUP($H560,Download!$A$1:$AB$701,16)</f>
        <v>Julien Guyart</v>
      </c>
      <c r="L560" s="12"/>
      <c r="M560" s="36"/>
      <c r="P560" s="1"/>
      <c r="Q560" s="1"/>
    </row>
    <row r="561" spans="1:17" x14ac:dyDescent="0.2">
      <c r="A561" s="43"/>
      <c r="B561" s="43">
        <v>546</v>
      </c>
      <c r="C561" s="44">
        <f t="shared" si="27"/>
        <v>0.43692129629630083</v>
      </c>
      <c r="D561" s="45">
        <v>2.89351851851852E-4</v>
      </c>
      <c r="E561" s="45">
        <v>4.3750000000000004E-2</v>
      </c>
      <c r="F561" s="66">
        <f>Table134687243[[#This Row],[Start 
Time]]+Table134687243[[#This Row],[Ride           Time]]</f>
        <v>0.48067129629630084</v>
      </c>
      <c r="G561" s="68">
        <f t="shared" si="29"/>
        <v>20</v>
      </c>
      <c r="H561" s="43">
        <v>438</v>
      </c>
      <c r="I561" s="1" t="str">
        <f>VLOOKUP($H561,Download!$A$2:$AB$802,3)</f>
        <v>skleprowerowy.pl</v>
      </c>
      <c r="J561" s="1" t="str">
        <f>VLOOKUP($H561,Download!$A$2:$AB$802,9)</f>
        <v>Łukasz Momot</v>
      </c>
      <c r="K561" s="1" t="str">
        <f>VLOOKUP($H561,Download!$A$1:$AB$701,16)</f>
        <v>Aleksander Greda</v>
      </c>
      <c r="L561" s="12"/>
      <c r="M561" s="36"/>
      <c r="P561" s="1"/>
      <c r="Q561" s="1"/>
    </row>
    <row r="562" spans="1:17" x14ac:dyDescent="0.2">
      <c r="A562" s="43" t="s">
        <v>390</v>
      </c>
      <c r="B562" s="43">
        <v>547</v>
      </c>
      <c r="C562" s="44">
        <f t="shared" si="27"/>
        <v>0.43721064814815269</v>
      </c>
      <c r="D562" s="45">
        <v>2.89351851851852E-4</v>
      </c>
      <c r="E562" s="45">
        <v>4.3750000000000004E-2</v>
      </c>
      <c r="F562" s="66">
        <f>Table134687243[[#This Row],[Start 
Time]]+Table134687243[[#This Row],[Ride           Time]]</f>
        <v>0.4809606481481527</v>
      </c>
      <c r="G562" s="68">
        <f t="shared" si="29"/>
        <v>20</v>
      </c>
      <c r="H562" s="43">
        <v>86</v>
      </c>
      <c r="I562" s="1" t="str">
        <f>VLOOKUP($H562,Download!$A$2:$AB$802,3)</f>
        <v xml:space="preserve">Boni4Kasi </v>
      </c>
      <c r="J562" s="1" t="str">
        <f>VLOOKUP($H562,Download!$A$2:$AB$802,9)</f>
        <v xml:space="preserve">Nkosinathi  Maphumulo </v>
      </c>
      <c r="K562" s="1" t="str">
        <f>VLOOKUP($H562,Download!$A$1:$AB$701,16)</f>
        <v>Lazarus Mathonsi</v>
      </c>
      <c r="L562" s="12"/>
      <c r="M562" s="36"/>
      <c r="P562" s="1"/>
      <c r="Q562" s="1"/>
    </row>
    <row r="563" spans="1:17" x14ac:dyDescent="0.2">
      <c r="A563" s="43"/>
      <c r="B563" s="43">
        <v>548</v>
      </c>
      <c r="C563" s="44">
        <f t="shared" si="27"/>
        <v>0.43750000000000455</v>
      </c>
      <c r="D563" s="45">
        <v>2.89351851851852E-4</v>
      </c>
      <c r="E563" s="45">
        <v>4.3750000000000004E-2</v>
      </c>
      <c r="F563" s="66">
        <f>Table134687243[[#This Row],[Start 
Time]]+Table134687243[[#This Row],[Ride           Time]]</f>
        <v>0.48125000000000456</v>
      </c>
      <c r="G563" s="68">
        <f t="shared" si="29"/>
        <v>20</v>
      </c>
      <c r="H563" s="43">
        <v>422</v>
      </c>
      <c r="I563" s="1" t="str">
        <f>VLOOKUP($H563,Download!$A$2:$AB$802,3)</f>
        <v>#BicyclesChangeLives</v>
      </c>
      <c r="J563" s="1" t="str">
        <f>VLOOKUP($H563,Download!$A$2:$AB$802,9)</f>
        <v>Daniel Collett</v>
      </c>
      <c r="K563" s="1" t="str">
        <f>VLOOKUP($H563,Download!$A$1:$AB$701,16)</f>
        <v>Chris Lewis</v>
      </c>
      <c r="L563" s="12"/>
      <c r="M563" s="36"/>
      <c r="P563" s="1"/>
      <c r="Q563" s="1"/>
    </row>
    <row r="564" spans="1:17" x14ac:dyDescent="0.2">
      <c r="A564" s="43" t="s">
        <v>390</v>
      </c>
      <c r="B564" s="43">
        <v>549</v>
      </c>
      <c r="C564" s="44">
        <f t="shared" si="27"/>
        <v>0.43778935185185641</v>
      </c>
      <c r="D564" s="45">
        <v>2.89351851851852E-4</v>
      </c>
      <c r="E564" s="45">
        <v>4.3750000000000004E-2</v>
      </c>
      <c r="F564" s="66">
        <f>Table134687243[[#This Row],[Start 
Time]]+Table134687243[[#This Row],[Ride           Time]]</f>
        <v>0.48153935185185642</v>
      </c>
      <c r="G564" s="68">
        <f t="shared" si="29"/>
        <v>20</v>
      </c>
      <c r="H564" s="43">
        <v>89</v>
      </c>
      <c r="I564" s="1" t="str">
        <f>VLOOKUP($H564,Download!$A$2:$AB$802,3)</f>
        <v>Bhoni4kasi</v>
      </c>
      <c r="J564" s="1" t="str">
        <f>VLOOKUP($H564,Download!$A$2:$AB$802,9)</f>
        <v>Calvin Mono</v>
      </c>
      <c r="K564" s="1" t="str">
        <f>VLOOKUP($H564,Download!$A$1:$AB$701,16)</f>
        <v>Linda Dhlamini</v>
      </c>
      <c r="L564" s="12"/>
      <c r="M564" s="36"/>
      <c r="P564" s="1"/>
      <c r="Q564" s="1"/>
    </row>
    <row r="565" spans="1:17" x14ac:dyDescent="0.2">
      <c r="A565" s="43"/>
      <c r="B565" s="43">
        <v>550</v>
      </c>
      <c r="C565" s="44">
        <f t="shared" si="27"/>
        <v>0.43807870370370827</v>
      </c>
      <c r="D565" s="45">
        <v>2.89351851851852E-4</v>
      </c>
      <c r="E565" s="45">
        <v>4.3750000000000004E-2</v>
      </c>
      <c r="F565" s="66">
        <f>Table134687243[[#This Row],[Start 
Time]]+Table134687243[[#This Row],[Ride           Time]]</f>
        <v>0.48182870370370828</v>
      </c>
      <c r="G565" s="68">
        <f t="shared" si="29"/>
        <v>20</v>
      </c>
      <c r="H565" s="43">
        <v>403</v>
      </c>
      <c r="I565" s="1" t="str">
        <f>VLOOKUP($H565,Download!$A$2:$AB$802,3)</f>
        <v>FoodNess</v>
      </c>
      <c r="J565" s="1" t="str">
        <f>VLOOKUP($H565,Download!$A$2:$AB$802,9)</f>
        <v>Andrea Olivi</v>
      </c>
      <c r="K565" s="1" t="str">
        <f>VLOOKUP($H565,Download!$A$1:$AB$701,16)</f>
        <v>Federico Celeghini</v>
      </c>
      <c r="L565" s="12"/>
      <c r="M565" s="36"/>
      <c r="P565" s="1"/>
      <c r="Q565" s="1"/>
    </row>
    <row r="566" spans="1:17" x14ac:dyDescent="0.2">
      <c r="A566" s="43"/>
      <c r="B566" s="43">
        <v>551</v>
      </c>
      <c r="C566" s="44">
        <f t="shared" si="27"/>
        <v>0.43836805555556013</v>
      </c>
      <c r="D566" s="45">
        <v>2.89351851851852E-4</v>
      </c>
      <c r="E566" s="45">
        <v>4.3750000000000004E-2</v>
      </c>
      <c r="F566" s="66">
        <f>Table134687243[[#This Row],[Start 
Time]]+Table134687243[[#This Row],[Ride           Time]]</f>
        <v>0.48211805555556014</v>
      </c>
      <c r="G566" s="68">
        <f t="shared" si="29"/>
        <v>20</v>
      </c>
      <c r="H566" s="43">
        <v>394</v>
      </c>
      <c r="I566" s="1" t="str">
        <f>VLOOKUP($H566,Download!$A$2:$AB$802,3)</f>
        <v xml:space="preserve">Beer O’Clock </v>
      </c>
      <c r="J566" s="1" t="str">
        <f>VLOOKUP($H566,Download!$A$2:$AB$802,9)</f>
        <v>Alberto Fernandez De Alegria Rossich</v>
      </c>
      <c r="K566" s="1" t="str">
        <f>VLOOKUP($H566,Download!$A$1:$AB$701,16)</f>
        <v xml:space="preserve">Andrés  Fernandez de Alegria </v>
      </c>
      <c r="L566" s="12"/>
      <c r="M566" s="36"/>
      <c r="P566" s="1"/>
      <c r="Q566" s="1"/>
    </row>
    <row r="567" spans="1:17" x14ac:dyDescent="0.2">
      <c r="A567" s="43" t="s">
        <v>390</v>
      </c>
      <c r="B567" s="43">
        <v>552</v>
      </c>
      <c r="C567" s="44">
        <f t="shared" si="27"/>
        <v>0.43865740740741199</v>
      </c>
      <c r="D567" s="45">
        <v>2.89351851851852E-4</v>
      </c>
      <c r="E567" s="45">
        <v>4.3750000000000004E-2</v>
      </c>
      <c r="F567" s="66">
        <f>Table134687243[[#This Row],[Start 
Time]]+Table134687243[[#This Row],[Ride           Time]]</f>
        <v>0.482407407407412</v>
      </c>
      <c r="G567" s="68">
        <f t="shared" si="29"/>
        <v>20</v>
      </c>
      <c r="H567" s="43">
        <v>88</v>
      </c>
      <c r="I567" s="1" t="str">
        <f>VLOOKUP($H567,Download!$A$2:$AB$802,3)</f>
        <v>Exxaro/RMB 1</v>
      </c>
      <c r="J567" s="1" t="str">
        <f>VLOOKUP($H567,Download!$A$2:$AB$802,9)</f>
        <v>Kagiso Tlou</v>
      </c>
      <c r="K567" s="1" t="str">
        <f>VLOOKUP($H567,Download!$A$1:$AB$701,16)</f>
        <v>Patrick Rengane</v>
      </c>
      <c r="L567" s="12"/>
      <c r="M567" s="36"/>
      <c r="P567" s="1"/>
      <c r="Q567" s="1"/>
    </row>
    <row r="568" spans="1:17" x14ac:dyDescent="0.2">
      <c r="A568" s="43"/>
      <c r="B568" s="43">
        <v>553</v>
      </c>
      <c r="C568" s="44">
        <f t="shared" si="27"/>
        <v>0.43894675925926385</v>
      </c>
      <c r="D568" s="45">
        <v>2.89351851851852E-4</v>
      </c>
      <c r="E568" s="45">
        <v>4.3750000000000004E-2</v>
      </c>
      <c r="F568" s="66">
        <f>Table134687243[[#This Row],[Start 
Time]]+Table134687243[[#This Row],[Ride           Time]]</f>
        <v>0.48269675925926386</v>
      </c>
      <c r="G568" s="68">
        <f t="shared" si="29"/>
        <v>20</v>
      </c>
      <c r="H568" s="43">
        <v>378</v>
      </c>
      <c r="I568" s="1" t="str">
        <f>VLOOKUP($H568,Download!$A$2:$AB$802,3)</f>
        <v xml:space="preserve">CEL ENGENHARIA </v>
      </c>
      <c r="J568" s="1" t="str">
        <f>VLOOKUP($H568,Download!$A$2:$AB$802,9)</f>
        <v>Celio Vinicius Oliveira</v>
      </c>
      <c r="K568" s="1" t="str">
        <f>VLOOKUP($H568,Download!$A$1:$AB$701,16)</f>
        <v>Paulo Sergio Borges De Freitas</v>
      </c>
      <c r="L568" s="12"/>
      <c r="M568" s="36"/>
      <c r="P568" s="1"/>
      <c r="Q568" s="1"/>
    </row>
    <row r="569" spans="1:17" x14ac:dyDescent="0.2">
      <c r="A569" s="43"/>
      <c r="B569" s="43">
        <v>554</v>
      </c>
      <c r="C569" s="44">
        <f t="shared" si="27"/>
        <v>0.43923611111111571</v>
      </c>
      <c r="D569" s="45">
        <v>2.89351851851852E-4</v>
      </c>
      <c r="E569" s="45">
        <v>4.3750000000000004E-2</v>
      </c>
      <c r="F569" s="66">
        <f>Table134687243[[#This Row],[Start 
Time]]+Table134687243[[#This Row],[Ride           Time]]</f>
        <v>0.48298611111111572</v>
      </c>
      <c r="G569" s="69">
        <f>$P$3</f>
        <v>17</v>
      </c>
      <c r="H569" s="43">
        <v>355</v>
      </c>
      <c r="I569" s="1" t="str">
        <f>VLOOKUP($H569,Download!$A$2:$AB$802,3)</f>
        <v>Pure Sausage</v>
      </c>
      <c r="J569" s="1" t="str">
        <f>VLOOKUP($H569,Download!$A$2:$AB$802,9)</f>
        <v>Cecil Bosman</v>
      </c>
      <c r="K569" s="1" t="str">
        <f>VLOOKUP($H569,Download!$A$1:$AB$701,16)</f>
        <v>Francois Bosman</v>
      </c>
      <c r="L569" s="12"/>
      <c r="M569" s="36"/>
      <c r="P569" s="1"/>
      <c r="Q569" s="1"/>
    </row>
    <row r="570" spans="1:17" x14ac:dyDescent="0.2">
      <c r="A570" s="43" t="s">
        <v>390</v>
      </c>
      <c r="B570" s="43">
        <v>555</v>
      </c>
      <c r="C570" s="44">
        <f t="shared" si="27"/>
        <v>0.43952546296296757</v>
      </c>
      <c r="D570" s="45">
        <v>2.89351851851852E-4</v>
      </c>
      <c r="E570" s="45">
        <v>4.3750000000000004E-2</v>
      </c>
      <c r="F570" s="66">
        <f>Table134687243[[#This Row],[Start 
Time]]+Table134687243[[#This Row],[Ride           Time]]</f>
        <v>0.48327546296296758</v>
      </c>
      <c r="G570" s="69">
        <f>$O$3</f>
        <v>18</v>
      </c>
      <c r="H570" s="43">
        <v>82</v>
      </c>
      <c r="I570" s="1" t="str">
        <f>VLOOKUP($H570,Download!$A$2:$AB$802,3)</f>
        <v>EXXARO/PWC 1</v>
      </c>
      <c r="J570" s="1" t="str">
        <f>VLOOKUP($H570,Download!$A$2:$AB$802,9)</f>
        <v>Lucky Mlangeni</v>
      </c>
      <c r="K570" s="1" t="str">
        <f>VLOOKUP($H570,Download!$A$1:$AB$701,16)</f>
        <v>Tshepo Tlou</v>
      </c>
      <c r="L570" s="12"/>
      <c r="M570" s="36"/>
      <c r="P570" s="1"/>
      <c r="Q570" s="1"/>
    </row>
    <row r="571" spans="1:17" x14ac:dyDescent="0.2">
      <c r="A571" s="43"/>
      <c r="B571" s="43">
        <v>556</v>
      </c>
      <c r="C571" s="44">
        <f t="shared" si="27"/>
        <v>0.43981481481481943</v>
      </c>
      <c r="D571" s="45">
        <v>2.89351851851852E-4</v>
      </c>
      <c r="E571" s="45">
        <v>4.3750000000000004E-2</v>
      </c>
      <c r="F571" s="66">
        <f>Table134687243[[#This Row],[Start 
Time]]+Table134687243[[#This Row],[Ride           Time]]</f>
        <v>0.48356481481481944</v>
      </c>
      <c r="G571" s="69">
        <f>$O$3</f>
        <v>18</v>
      </c>
      <c r="H571" s="43">
        <v>338</v>
      </c>
      <c r="I571" s="1" t="str">
        <f>VLOOKUP($H571,Download!$A$2:$AB$802,3)</f>
        <v>#BeTheChange</v>
      </c>
      <c r="J571" s="1" t="str">
        <f>VLOOKUP($H571,Download!$A$2:$AB$802,9)</f>
        <v>Stephen Brown</v>
      </c>
      <c r="K571" s="1" t="str">
        <f>VLOOKUP($H571,Download!$A$1:$AB$701,16)</f>
        <v>Sandiso Xethu</v>
      </c>
      <c r="L571" s="12"/>
      <c r="M571" s="36"/>
      <c r="P571" s="1"/>
      <c r="Q571" s="1"/>
    </row>
    <row r="572" spans="1:17" x14ac:dyDescent="0.2">
      <c r="A572" s="43"/>
      <c r="B572" s="43">
        <v>557</v>
      </c>
      <c r="C572" s="44">
        <f t="shared" si="27"/>
        <v>0.44010416666667129</v>
      </c>
      <c r="D572" s="45">
        <v>2.89351851851852E-4</v>
      </c>
      <c r="E572" s="45">
        <v>4.3750000000000004E-2</v>
      </c>
      <c r="F572" s="66">
        <f>Table134687243[[#This Row],[Start 
Time]]+Table134687243[[#This Row],[Ride           Time]]</f>
        <v>0.4838541666666713</v>
      </c>
      <c r="G572" s="69">
        <f>$O$3</f>
        <v>18</v>
      </c>
      <c r="H572" s="43">
        <v>297</v>
      </c>
      <c r="I572" s="1" t="str">
        <f>VLOOKUP($H572,Download!$A$2:$AB$802,3)</f>
        <v>ALL1 SCOTT - 2</v>
      </c>
      <c r="J572" s="1" t="str">
        <f>VLOOKUP($H572,Download!$A$2:$AB$802,9)</f>
        <v>Fernando Conde</v>
      </c>
      <c r="K572" s="1" t="str">
        <f>VLOOKUP($H572,Download!$A$1:$AB$701,16)</f>
        <v>Javier Agusti</v>
      </c>
      <c r="L572" s="12"/>
      <c r="M572" s="36"/>
      <c r="P572" s="1"/>
      <c r="Q572" s="1"/>
    </row>
    <row r="573" spans="1:17" x14ac:dyDescent="0.2">
      <c r="A573" s="43"/>
      <c r="B573" s="43">
        <v>558</v>
      </c>
      <c r="C573" s="44">
        <f t="shared" si="27"/>
        <v>0.44039351851852315</v>
      </c>
      <c r="D573" s="45">
        <v>2.89351851851852E-4</v>
      </c>
      <c r="E573" s="45">
        <v>4.3750000000000004E-2</v>
      </c>
      <c r="F573" s="66">
        <f>Table134687243[[#This Row],[Start 
Time]]+Table134687243[[#This Row],[Ride           Time]]</f>
        <v>0.48414351851852316</v>
      </c>
      <c r="G573" s="69">
        <f>$O$3</f>
        <v>18</v>
      </c>
      <c r="H573" s="43">
        <v>296</v>
      </c>
      <c r="I573" s="1" t="str">
        <f>VLOOKUP($H573,Download!$A$2:$AB$802,3)</f>
        <v>ALL1 SCOTT  - 0</v>
      </c>
      <c r="J573" s="1" t="str">
        <f>VLOOKUP($H573,Download!$A$2:$AB$802,9)</f>
        <v>Miki Domenech</v>
      </c>
      <c r="K573" s="1" t="str">
        <f>VLOOKUP($H573,Download!$A$1:$AB$701,16)</f>
        <v>Jorge Gari</v>
      </c>
      <c r="L573" s="12"/>
      <c r="M573" s="36"/>
      <c r="P573" s="1"/>
      <c r="Q573" s="1"/>
    </row>
    <row r="574" spans="1:17" x14ac:dyDescent="0.2">
      <c r="A574" s="43"/>
      <c r="B574" s="43">
        <v>559</v>
      </c>
      <c r="C574" s="44">
        <f t="shared" si="27"/>
        <v>0.44068287037037501</v>
      </c>
      <c r="D574" s="45">
        <v>2.89351851851852E-4</v>
      </c>
      <c r="E574" s="45">
        <v>4.3750000000000004E-2</v>
      </c>
      <c r="F574" s="66">
        <f>Table134687243[[#This Row],[Start 
Time]]+Table134687243[[#This Row],[Ride           Time]]</f>
        <v>0.48443287037037502</v>
      </c>
      <c r="G574" s="69">
        <f t="shared" ref="G574:G580" si="30">$N$3</f>
        <v>20</v>
      </c>
      <c r="H574" s="43">
        <v>295</v>
      </c>
      <c r="I574" s="1" t="str">
        <f>VLOOKUP($H574,Download!$A$2:$AB$802,3)</f>
        <v>Kría</v>
      </c>
      <c r="J574" s="1" t="str">
        <f>VLOOKUP($H574,Download!$A$2:$AB$802,9)</f>
        <v>Birgir Ragnarsson</v>
      </c>
      <c r="K574" s="1" t="str">
        <f>VLOOKUP($H574,Download!$A$1:$AB$701,16)</f>
        <v>Emil Thor Gudmundsson</v>
      </c>
      <c r="L574" s="12"/>
      <c r="M574" s="36"/>
      <c r="P574" s="1"/>
      <c r="Q574" s="1"/>
    </row>
    <row r="575" spans="1:17" x14ac:dyDescent="0.2">
      <c r="A575" s="43"/>
      <c r="B575" s="43">
        <v>560</v>
      </c>
      <c r="C575" s="44">
        <f t="shared" si="27"/>
        <v>0.44097222222222687</v>
      </c>
      <c r="D575" s="45">
        <v>2.89351851851852E-4</v>
      </c>
      <c r="E575" s="45">
        <v>4.3750000000000004E-2</v>
      </c>
      <c r="F575" s="66">
        <f>Table134687243[[#This Row],[Start 
Time]]+Table134687243[[#This Row],[Ride           Time]]</f>
        <v>0.48472222222222688</v>
      </c>
      <c r="G575" s="69">
        <f t="shared" si="30"/>
        <v>20</v>
      </c>
      <c r="H575" s="43">
        <v>278</v>
      </c>
      <c r="I575" s="1" t="str">
        <f>VLOOKUP($H575,Download!$A$2:$AB$802,3)</f>
        <v>PROGAST</v>
      </c>
      <c r="J575" s="1" t="str">
        <f>VLOOKUP($H575,Download!$A$2:$AB$802,9)</f>
        <v>Henry Ludick</v>
      </c>
      <c r="K575" s="1" t="str">
        <f>VLOOKUP($H575,Download!$A$1:$AB$701,16)</f>
        <v>Leandre Gouws</v>
      </c>
      <c r="L575" s="12"/>
      <c r="M575" s="36"/>
      <c r="P575" s="1"/>
      <c r="Q575" s="1"/>
    </row>
    <row r="576" spans="1:17" x14ac:dyDescent="0.2">
      <c r="A576" s="43"/>
      <c r="B576" s="43">
        <v>561</v>
      </c>
      <c r="C576" s="44">
        <f t="shared" si="27"/>
        <v>0.44126157407407873</v>
      </c>
      <c r="D576" s="45">
        <v>2.89351851851852E-4</v>
      </c>
      <c r="E576" s="45">
        <v>4.3750000000000004E-2</v>
      </c>
      <c r="F576" s="66">
        <f>Table134687243[[#This Row],[Start 
Time]]+Table134687243[[#This Row],[Ride           Time]]</f>
        <v>0.48501157407407874</v>
      </c>
      <c r="G576" s="69">
        <f t="shared" si="30"/>
        <v>20</v>
      </c>
      <c r="H576" s="43">
        <v>240</v>
      </c>
      <c r="I576" s="1" t="str">
        <f>VLOOKUP($H576,Download!$A$2:$AB$802,3)</f>
        <v>Argentina</v>
      </c>
      <c r="J576" s="1" t="str">
        <f>VLOOKUP($H576,Download!$A$2:$AB$802,9)</f>
        <v>Esteban Oliver</v>
      </c>
      <c r="K576" s="1" t="str">
        <f>VLOOKUP($H576,Download!$A$1:$AB$701,16)</f>
        <v>Pablo Gargatagli</v>
      </c>
      <c r="L576" s="12"/>
      <c r="M576" s="36"/>
      <c r="P576" s="1"/>
      <c r="Q576" s="1"/>
    </row>
    <row r="577" spans="1:17" x14ac:dyDescent="0.2">
      <c r="A577" s="43"/>
      <c r="B577" s="43">
        <v>562</v>
      </c>
      <c r="C577" s="44">
        <f t="shared" si="27"/>
        <v>0.44155092592593059</v>
      </c>
      <c r="D577" s="45">
        <v>2.89351851851852E-4</v>
      </c>
      <c r="E577" s="45">
        <v>4.3750000000000004E-2</v>
      </c>
      <c r="F577" s="66">
        <f>Table134687243[[#This Row],[Start 
Time]]+Table134687243[[#This Row],[Ride           Time]]</f>
        <v>0.4853009259259306</v>
      </c>
      <c r="G577" s="69">
        <f t="shared" si="30"/>
        <v>20</v>
      </c>
      <c r="H577" s="43">
        <v>202</v>
      </c>
      <c r="I577" s="1" t="str">
        <f>VLOOKUP($H577,Download!$A$2:$AB$802,3)</f>
        <v>Virgin Active</v>
      </c>
      <c r="J577" s="1" t="str">
        <f>VLOOKUP($H577,Download!$A$2:$AB$802,9)</f>
        <v>Alain Walker</v>
      </c>
      <c r="K577" s="1" t="str">
        <f>VLOOKUP($H577,Download!$A$1:$AB$701,16)</f>
        <v>Ignus Oosthuizen</v>
      </c>
      <c r="L577" s="12"/>
      <c r="M577" s="36"/>
      <c r="P577" s="1"/>
      <c r="Q577" s="1"/>
    </row>
    <row r="578" spans="1:17" x14ac:dyDescent="0.2">
      <c r="A578" s="43"/>
      <c r="B578" s="43">
        <v>563</v>
      </c>
      <c r="C578" s="44">
        <f t="shared" si="27"/>
        <v>0.44184027777778245</v>
      </c>
      <c r="D578" s="45">
        <v>2.89351851851852E-4</v>
      </c>
      <c r="E578" s="45">
        <v>4.3750000000000004E-2</v>
      </c>
      <c r="F578" s="66">
        <f>Table134687243[[#This Row],[Start 
Time]]+Table134687243[[#This Row],[Ride           Time]]</f>
        <v>0.48559027777778246</v>
      </c>
      <c r="G578" s="69">
        <f t="shared" si="30"/>
        <v>20</v>
      </c>
      <c r="H578" s="43">
        <v>94</v>
      </c>
      <c r="I578" s="1" t="str">
        <f>VLOOKUP($H578,Download!$A$2:$AB$802,3)</f>
        <v xml:space="preserve">MENOSCABEZA MÁSCORAZÓN </v>
      </c>
      <c r="J578" s="1" t="str">
        <f>VLOOKUP($H578,Download!$A$2:$AB$802,9)</f>
        <v>Valenti San Juan</v>
      </c>
      <c r="K578" s="1" t="str">
        <f>VLOOKUP($H578,Download!$A$1:$AB$701,16)</f>
        <v>Eva Garrido Castro</v>
      </c>
      <c r="L578" s="12"/>
      <c r="M578" s="36"/>
      <c r="P578" s="1"/>
      <c r="Q578" s="1"/>
    </row>
    <row r="579" spans="1:17" x14ac:dyDescent="0.2">
      <c r="A579" s="43"/>
      <c r="B579" s="43">
        <v>564</v>
      </c>
      <c r="C579" s="44">
        <f t="shared" si="27"/>
        <v>0.44212962962963431</v>
      </c>
      <c r="D579" s="45">
        <v>2.89351851851852E-4</v>
      </c>
      <c r="E579" s="45">
        <v>4.3750000000000004E-2</v>
      </c>
      <c r="F579" s="66">
        <f>Table134687243[[#This Row],[Start 
Time]]+Table134687243[[#This Row],[Ride           Time]]</f>
        <v>0.48587962962963432</v>
      </c>
      <c r="G579" s="69">
        <f t="shared" si="30"/>
        <v>20</v>
      </c>
      <c r="H579" s="43">
        <v>197</v>
      </c>
      <c r="I579" s="1" t="str">
        <f>VLOOKUP($H579,Download!$A$2:$AB$802,3)</f>
        <v>#gountilyouthrow</v>
      </c>
      <c r="J579" s="1" t="str">
        <f>VLOOKUP($H579,Download!$A$2:$AB$802,9)</f>
        <v>Marc Rosenberg</v>
      </c>
      <c r="K579" s="1" t="str">
        <f>VLOOKUP($H579,Download!$A$1:$AB$701,16)</f>
        <v>Jeremy Thomson</v>
      </c>
      <c r="L579" s="12"/>
      <c r="M579" s="36"/>
      <c r="P579" s="1"/>
      <c r="Q579" s="1"/>
    </row>
    <row r="580" spans="1:17" x14ac:dyDescent="0.2">
      <c r="A580" s="43"/>
      <c r="B580" s="43">
        <v>565</v>
      </c>
      <c r="C580" s="44">
        <f t="shared" si="27"/>
        <v>0.44241898148148617</v>
      </c>
      <c r="D580" s="45">
        <v>2.89351851851852E-4</v>
      </c>
      <c r="E580" s="45">
        <v>4.3750000000000004E-2</v>
      </c>
      <c r="F580" s="66">
        <f>Table134687243[[#This Row],[Start 
Time]]+Table134687243[[#This Row],[Ride           Time]]</f>
        <v>0.48616898148148618</v>
      </c>
      <c r="G580" s="69">
        <f t="shared" si="30"/>
        <v>20</v>
      </c>
      <c r="H580" s="43">
        <v>196</v>
      </c>
      <c r="I580" s="1" t="str">
        <f>VLOOKUP($H580,Download!$A$2:$AB$802,3)</f>
        <v>Talon Tough Tools</v>
      </c>
      <c r="J580" s="1" t="str">
        <f>VLOOKUP($H580,Download!$A$2:$AB$802,9)</f>
        <v>Clinton Halsey</v>
      </c>
      <c r="K580" s="1" t="str">
        <f>VLOOKUP($H580,Download!$A$1:$AB$701,16)</f>
        <v>James Barnes</v>
      </c>
      <c r="L580" s="12"/>
      <c r="M580" s="36"/>
      <c r="P580" s="1"/>
      <c r="Q580" s="1"/>
    </row>
    <row r="581" spans="1:17" x14ac:dyDescent="0.2">
      <c r="A581" s="43"/>
      <c r="B581" s="43">
        <v>566</v>
      </c>
      <c r="C581" s="44">
        <f t="shared" si="27"/>
        <v>0.44270833333333803</v>
      </c>
      <c r="D581" s="45">
        <v>2.89351851851852E-4</v>
      </c>
      <c r="E581" s="45">
        <v>4.3750000000000004E-2</v>
      </c>
      <c r="F581" s="66">
        <f>Table134687243[[#This Row],[Start 
Time]]+Table134687243[[#This Row],[Ride           Time]]</f>
        <v>0.48645833333333804</v>
      </c>
      <c r="G581" s="69">
        <f>$M$3</f>
        <v>22</v>
      </c>
      <c r="H581" s="43">
        <v>189</v>
      </c>
      <c r="I581" s="1" t="str">
        <f>VLOOKUP($H581,Download!$A$2:$AB$802,3)</f>
        <v>SEIDENSTICKER</v>
      </c>
      <c r="J581" s="1" t="str">
        <f>VLOOKUP($H581,Download!$A$2:$AB$802,9)</f>
        <v>Marx Lombard</v>
      </c>
      <c r="K581" s="1" t="str">
        <f>VLOOKUP($H581,Download!$A$1:$AB$701,16)</f>
        <v>Coenie Van Eck</v>
      </c>
      <c r="L581" s="12"/>
      <c r="M581" s="36"/>
      <c r="P581" s="1"/>
      <c r="Q581" s="1"/>
    </row>
    <row r="582" spans="1:17" x14ac:dyDescent="0.2">
      <c r="A582" s="43"/>
      <c r="B582" s="43">
        <v>567</v>
      </c>
      <c r="C582" s="44">
        <f t="shared" si="27"/>
        <v>0.44299768518518989</v>
      </c>
      <c r="D582" s="45">
        <v>2.89351851851852E-4</v>
      </c>
      <c r="E582" s="45">
        <v>4.3750000000000004E-2</v>
      </c>
      <c r="F582" s="66">
        <f>Table134687243[[#This Row],[Start 
Time]]+Table134687243[[#This Row],[Ride           Time]]</f>
        <v>0.4867476851851899</v>
      </c>
      <c r="G582" s="69">
        <f t="shared" ref="G582:G583" si="31">$M$3</f>
        <v>22</v>
      </c>
      <c r="H582" s="43">
        <v>183</v>
      </c>
      <c r="I582" s="1" t="str">
        <f>VLOOKUP($H582,Download!$A$2:$AB$802,3)</f>
        <v>CoachInc - PKF Octagon</v>
      </c>
      <c r="J582" s="1" t="str">
        <f>VLOOKUP($H582,Download!$A$2:$AB$802,9)</f>
        <v>Grant Hall</v>
      </c>
      <c r="K582" s="1" t="str">
        <f>VLOOKUP($H582,Download!$A$1:$AB$701,16)</f>
        <v>Waldek Wasowicz</v>
      </c>
      <c r="L582" s="12"/>
      <c r="M582" s="36"/>
      <c r="P582" s="1"/>
      <c r="Q582" s="1"/>
    </row>
    <row r="583" spans="1:17" x14ac:dyDescent="0.2">
      <c r="A583" s="43"/>
      <c r="B583" s="43">
        <v>568</v>
      </c>
      <c r="C583" s="44">
        <f t="shared" si="27"/>
        <v>0.44328703703704175</v>
      </c>
      <c r="D583" s="45">
        <v>2.89351851851852E-4</v>
      </c>
      <c r="E583" s="45">
        <v>4.3750000000000004E-2</v>
      </c>
      <c r="F583" s="66">
        <f>Table134687243[[#This Row],[Start 
Time]]+Table134687243[[#This Row],[Ride           Time]]</f>
        <v>0.48703703703704176</v>
      </c>
      <c r="G583" s="69">
        <f t="shared" si="31"/>
        <v>22</v>
      </c>
      <c r="H583" s="43">
        <v>123</v>
      </c>
      <c r="I583" s="1" t="str">
        <f>VLOOKUP($H583,Download!$A$2:$AB$802,3)</f>
        <v>Keeping it in the Family</v>
      </c>
      <c r="J583" s="1" t="str">
        <f>VLOOKUP($H583,Download!$A$2:$AB$802,9)</f>
        <v>Keagan Bontekoning</v>
      </c>
      <c r="K583" s="1" t="str">
        <f>VLOOKUP($H583,Download!$A$1:$AB$701,16)</f>
        <v>Brian Bontekoning</v>
      </c>
      <c r="L583" s="12"/>
      <c r="M583" s="36"/>
      <c r="P583" s="1"/>
      <c r="Q583" s="1"/>
    </row>
    <row r="584" spans="1:17" x14ac:dyDescent="0.2">
      <c r="A584" s="43"/>
      <c r="B584" s="43">
        <v>569</v>
      </c>
      <c r="C584" s="44">
        <f t="shared" si="27"/>
        <v>0.44357638888889361</v>
      </c>
      <c r="D584" s="45">
        <v>2.89351851851852E-4</v>
      </c>
      <c r="E584" s="45">
        <v>4.3750000000000004E-2</v>
      </c>
      <c r="F584" s="66">
        <f>Table134687243[[#This Row],[Start 
Time]]+Table134687243[[#This Row],[Ride           Time]]</f>
        <v>0.48732638888889362</v>
      </c>
      <c r="G584" s="68">
        <f t="shared" si="29"/>
        <v>20</v>
      </c>
      <c r="H584" s="43">
        <v>121</v>
      </c>
      <c r="I584" s="1" t="str">
        <f>VLOOKUP($H584,Download!$A$2:$AB$802,3)</f>
        <v>Kidney Beanz</v>
      </c>
      <c r="J584" s="1" t="str">
        <f>VLOOKUP($H584,Download!$A$2:$AB$802,9)</f>
        <v>Clayton Duckworth</v>
      </c>
      <c r="K584" s="1" t="str">
        <f>VLOOKUP($H584,Download!$A$1:$AB$701,16)</f>
        <v>Dean Van Den Bos</v>
      </c>
      <c r="L584" s="12"/>
      <c r="M584" s="36"/>
      <c r="P584" s="1"/>
      <c r="Q584" s="1"/>
    </row>
    <row r="585" spans="1:17" x14ac:dyDescent="0.2">
      <c r="A585" s="43"/>
      <c r="B585" s="43">
        <v>570</v>
      </c>
      <c r="C585" s="44">
        <f t="shared" si="27"/>
        <v>0.44386574074074547</v>
      </c>
      <c r="D585" s="45">
        <v>2.89351851851852E-4</v>
      </c>
      <c r="E585" s="45">
        <v>4.3750000000000004E-2</v>
      </c>
      <c r="F585" s="66">
        <f>Table134687243[[#This Row],[Start 
Time]]+Table134687243[[#This Row],[Ride           Time]]</f>
        <v>0.48761574074074548</v>
      </c>
      <c r="G585" s="68">
        <f t="shared" si="29"/>
        <v>20</v>
      </c>
      <c r="H585" s="43">
        <v>446</v>
      </c>
      <c r="I585" s="1" t="str">
        <f>VLOOKUP($H585,Download!$A$2:$AB$802,3)</f>
        <v>BMT Fairtree</v>
      </c>
      <c r="J585" s="1" t="str">
        <f>VLOOKUP($H585,Download!$A$2:$AB$802,9)</f>
        <v>Luyanda Thobigunya</v>
      </c>
      <c r="K585" s="1" t="str">
        <f>VLOOKUP($H585,Download!$A$1:$AB$701,16)</f>
        <v>Baphelele Mbobo</v>
      </c>
      <c r="L585" s="12"/>
      <c r="M585" s="36"/>
      <c r="P585" s="1"/>
      <c r="Q585" s="1"/>
    </row>
    <row r="586" spans="1:17" x14ac:dyDescent="0.2">
      <c r="A586" s="43"/>
      <c r="B586" s="43">
        <v>571</v>
      </c>
      <c r="C586" s="44">
        <f t="shared" si="27"/>
        <v>0.44415509259259733</v>
      </c>
      <c r="D586" s="45">
        <v>2.89351851851852E-4</v>
      </c>
      <c r="E586" s="45">
        <v>4.3750000000000004E-2</v>
      </c>
      <c r="F586" s="66">
        <f>Table134687243[[#This Row],[Start 
Time]]+Table134687243[[#This Row],[Ride           Time]]</f>
        <v>0.48790509259259734</v>
      </c>
      <c r="G586" s="68">
        <f t="shared" si="29"/>
        <v>20</v>
      </c>
      <c r="H586" s="43">
        <v>112</v>
      </c>
      <c r="I586" s="1" t="str">
        <f>VLOOKUP($H586,Download!$A$2:$AB$802,3)</f>
        <v>Gondwana  Namibia</v>
      </c>
      <c r="J586" s="1" t="str">
        <f>VLOOKUP($H586,Download!$A$2:$AB$802,9)</f>
        <v>Piet Swiegers</v>
      </c>
      <c r="K586" s="1" t="str">
        <f>VLOOKUP($H586,Download!$A$1:$AB$701,16)</f>
        <v>Corrie Muller</v>
      </c>
      <c r="L586" s="12"/>
      <c r="M586" s="36"/>
      <c r="P586" s="1"/>
      <c r="Q586" s="1"/>
    </row>
    <row r="587" spans="1:17" x14ac:dyDescent="0.2">
      <c r="A587" s="43"/>
      <c r="B587" s="43">
        <v>572</v>
      </c>
      <c r="C587" s="44">
        <f t="shared" si="27"/>
        <v>0.44444444444444919</v>
      </c>
      <c r="D587" s="45">
        <v>2.89351851851852E-4</v>
      </c>
      <c r="E587" s="45"/>
      <c r="F587" s="66">
        <f>Table134687243[[#This Row],[Start 
Time]]+Table134687243[[#This Row],[Ride           Time]]</f>
        <v>0.44444444444444919</v>
      </c>
      <c r="G587" s="68">
        <f t="shared" si="29"/>
        <v>20</v>
      </c>
      <c r="H587" s="43">
        <v>95</v>
      </c>
      <c r="I587" s="1" t="str">
        <f>VLOOKUP($H587,Download!$A$2:$AB$802,3)</f>
        <v>FLAX &amp; KALE</v>
      </c>
      <c r="J587" s="1" t="str">
        <f>VLOOKUP($H587,Download!$A$2:$AB$802,9)</f>
        <v>Jordi Barri Carles</v>
      </c>
      <c r="K587" s="1" t="str">
        <f>VLOOKUP($H587,Download!$A$1:$AB$701,16)</f>
        <v>Sandra Jordà Pascó</v>
      </c>
      <c r="L587" s="12"/>
      <c r="M587" s="36"/>
      <c r="P587" s="1"/>
      <c r="Q587" s="1"/>
    </row>
    <row r="588" spans="1:17" x14ac:dyDescent="0.2">
      <c r="A588" s="43"/>
      <c r="B588" s="43">
        <v>573</v>
      </c>
      <c r="C588" s="44">
        <f t="shared" si="27"/>
        <v>0.44473379629630105</v>
      </c>
      <c r="D588" s="45">
        <v>2.89351851851852E-4</v>
      </c>
      <c r="E588" s="45">
        <v>4.3750000000000004E-2</v>
      </c>
      <c r="F588" s="66">
        <f>Table134687243[[#This Row],[Start 
Time]]+Table134687243[[#This Row],[Ride           Time]]</f>
        <v>0.48848379629630106</v>
      </c>
      <c r="G588" s="68">
        <f t="shared" si="29"/>
        <v>20</v>
      </c>
      <c r="H588" s="43">
        <v>188</v>
      </c>
      <c r="I588" s="1" t="str">
        <f>VLOOKUP($H588,Download!$A$2:$AB$802,3)</f>
        <v>Ridgeway cycles</v>
      </c>
      <c r="J588" s="1" t="str">
        <f>VLOOKUP($H588,Download!$A$2:$AB$802,9)</f>
        <v>Deon Van Vuuren</v>
      </c>
      <c r="K588" s="1" t="str">
        <f>VLOOKUP($H588,Download!$A$1:$AB$701,16)</f>
        <v>Shane Daniel</v>
      </c>
      <c r="L588" s="12"/>
      <c r="M588" s="36"/>
      <c r="P588" s="1"/>
      <c r="Q588" s="1"/>
    </row>
    <row r="589" spans="1:17" x14ac:dyDescent="0.2">
      <c r="A589" s="43"/>
      <c r="B589" s="43">
        <v>574</v>
      </c>
      <c r="C589" s="44">
        <f t="shared" si="27"/>
        <v>0.44502314814815291</v>
      </c>
      <c r="D589" s="45">
        <v>2.89351851851852E-4</v>
      </c>
      <c r="E589" s="45">
        <v>4.3750000000000004E-2</v>
      </c>
      <c r="F589" s="66">
        <f>Table134687243[[#This Row],[Start 
Time]]+Table134687243[[#This Row],[Ride           Time]]</f>
        <v>0.48877314814815292</v>
      </c>
      <c r="G589" s="68">
        <f t="shared" si="29"/>
        <v>20</v>
      </c>
      <c r="H589" s="43">
        <v>367</v>
      </c>
      <c r="I589" s="1" t="str">
        <f>VLOOKUP($H589,Download!$A$2:$AB$802,3)</f>
        <v>KEDADA DE ROBERT 1</v>
      </c>
      <c r="J589" s="1" t="str">
        <f>VLOOKUP($H589,Download!$A$2:$AB$802,9)</f>
        <v>Santiago Remartinez</v>
      </c>
      <c r="K589" s="1" t="str">
        <f>VLOOKUP($H589,Download!$A$1:$AB$701,16)</f>
        <v>Ramon Garay Salutregui</v>
      </c>
      <c r="L589" s="12"/>
      <c r="M589" s="36"/>
      <c r="P589" s="1"/>
      <c r="Q589" s="1"/>
    </row>
    <row r="590" spans="1:17" x14ac:dyDescent="0.2">
      <c r="A590" s="43"/>
      <c r="B590" s="43">
        <v>575</v>
      </c>
      <c r="C590" s="44">
        <f t="shared" si="27"/>
        <v>0.44531250000000477</v>
      </c>
      <c r="D590" s="45">
        <v>2.89351851851852E-4</v>
      </c>
      <c r="E590" s="45">
        <v>4.3750000000000004E-2</v>
      </c>
      <c r="F590" s="66">
        <f>Table134687243[[#This Row],[Start 
Time]]+Table134687243[[#This Row],[Ride           Time]]</f>
        <v>0.48906250000000479</v>
      </c>
      <c r="G590" s="68">
        <f t="shared" si="29"/>
        <v>20</v>
      </c>
      <c r="H590" s="43">
        <v>628</v>
      </c>
      <c r="I590" s="1" t="str">
        <f>VLOOKUP($H590,Download!$A$2:$AB$802,3)</f>
        <v>A21 Linc ’n’ Lister</v>
      </c>
      <c r="J590" s="1" t="str">
        <f>VLOOKUP($H590,Download!$A$2:$AB$802,9)</f>
        <v>Lincoln Carolan</v>
      </c>
      <c r="K590" s="1" t="str">
        <f>VLOOKUP($H590,Download!$A$1:$AB$701,16)</f>
        <v>Peter Lister</v>
      </c>
      <c r="L590" s="12"/>
      <c r="M590" s="36"/>
      <c r="P590" s="1"/>
      <c r="Q590" s="1"/>
    </row>
    <row r="591" spans="1:17" x14ac:dyDescent="0.2">
      <c r="A591" s="43"/>
      <c r="B591" s="43">
        <v>576</v>
      </c>
      <c r="C591" s="44">
        <f t="shared" si="27"/>
        <v>0.44560185185185663</v>
      </c>
      <c r="D591" s="45">
        <v>2.89351851851852E-4</v>
      </c>
      <c r="E591" s="45">
        <v>3.9583333333333331E-2</v>
      </c>
      <c r="F591" s="66">
        <f>Table134687243[[#This Row],[Start 
Time]]+Table134687243[[#This Row],[Ride           Time]]</f>
        <v>0.48518518518518994</v>
      </c>
      <c r="G591" s="68">
        <f t="shared" si="29"/>
        <v>20</v>
      </c>
      <c r="H591" s="43">
        <v>294</v>
      </c>
      <c r="I591" s="1" t="str">
        <f>VLOOKUP($H591,Download!$A$2:$AB$802,3)</f>
        <v>Midstream Cardiology</v>
      </c>
      <c r="J591" s="1" t="str">
        <f>VLOOKUP($H591,Download!$A$2:$AB$802,9)</f>
        <v>Francois Botha</v>
      </c>
      <c r="K591" s="1" t="str">
        <f>VLOOKUP($H591,Download!$A$1:$AB$701,16)</f>
        <v>Ruan Louw</v>
      </c>
      <c r="L591" s="12"/>
      <c r="M591" s="36"/>
      <c r="P591" s="1"/>
      <c r="Q591" s="1"/>
    </row>
    <row r="592" spans="1:17" x14ac:dyDescent="0.2">
      <c r="A592" s="43"/>
      <c r="B592" s="43">
        <v>577</v>
      </c>
      <c r="C592" s="44">
        <f t="shared" si="27"/>
        <v>0.44589120370370849</v>
      </c>
      <c r="D592" s="45">
        <v>2.89351851851852E-4</v>
      </c>
      <c r="E592" s="45">
        <v>4.3750000000000004E-2</v>
      </c>
      <c r="F592" s="66">
        <f>Table134687243[[#This Row],[Start 
Time]]+Table134687243[[#This Row],[Ride           Time]]</f>
        <v>0.48964120370370851</v>
      </c>
      <c r="G592" s="68">
        <f t="shared" si="29"/>
        <v>20</v>
      </c>
      <c r="H592" s="43">
        <v>615</v>
      </c>
      <c r="I592" s="1" t="str">
        <f>VLOOKUP($H592,Download!$A$2:$AB$802,3)</f>
        <v>All in</v>
      </c>
      <c r="J592" s="1" t="str">
        <f>VLOOKUP($H592,Download!$A$2:$AB$802,9)</f>
        <v>Sigurdur Stefansson</v>
      </c>
      <c r="K592" s="1" t="str">
        <f>VLOOKUP($H592,Download!$A$1:$AB$701,16)</f>
        <v>Kristjan Jakobsson</v>
      </c>
      <c r="L592" s="12"/>
      <c r="M592" s="36"/>
      <c r="P592" s="1"/>
      <c r="Q592" s="1"/>
    </row>
    <row r="593" spans="1:17" x14ac:dyDescent="0.2">
      <c r="A593" s="43"/>
      <c r="B593" s="43">
        <v>578</v>
      </c>
      <c r="C593" s="44">
        <f t="shared" ref="C593:C656" si="32">C592+D592</f>
        <v>0.44618055555556035</v>
      </c>
      <c r="D593" s="45">
        <v>2.89351851851852E-4</v>
      </c>
      <c r="E593" s="45">
        <v>4.3750000000000004E-2</v>
      </c>
      <c r="F593" s="66">
        <f>Table134687243[[#This Row],[Start 
Time]]+Table134687243[[#This Row],[Ride           Time]]</f>
        <v>0.48993055555556037</v>
      </c>
      <c r="G593" s="68">
        <f t="shared" si="29"/>
        <v>20</v>
      </c>
      <c r="H593" s="43">
        <v>501</v>
      </c>
      <c r="I593" s="1" t="str">
        <f>VLOOKUP($H593,Download!$A$2:$AB$802,3)</f>
        <v>Rioja Motor</v>
      </c>
      <c r="J593" s="1" t="str">
        <f>VLOOKUP($H593,Download!$A$2:$AB$802,9)</f>
        <v>Julio  Cuadra</v>
      </c>
      <c r="K593" s="1" t="str">
        <f>VLOOKUP($H593,Download!$A$1:$AB$701,16)</f>
        <v>Carlos Gutierrez Merino</v>
      </c>
      <c r="L593" s="12"/>
      <c r="M593" s="36"/>
      <c r="P593" s="1"/>
      <c r="Q593" s="1"/>
    </row>
    <row r="594" spans="1:17" x14ac:dyDescent="0.2">
      <c r="A594" s="43" t="s">
        <v>113</v>
      </c>
      <c r="B594" s="43">
        <v>579</v>
      </c>
      <c r="C594" s="44">
        <f t="shared" si="32"/>
        <v>0.44646990740741221</v>
      </c>
      <c r="D594" s="45">
        <v>2.89351851851852E-4</v>
      </c>
      <c r="E594" s="45">
        <v>4.3750000000000004E-2</v>
      </c>
      <c r="F594" s="66">
        <f>Table134687243[[#This Row],[Start 
Time]]+Table134687243[[#This Row],[Ride           Time]]</f>
        <v>0.49021990740741223</v>
      </c>
      <c r="G594" s="68">
        <f t="shared" si="29"/>
        <v>20</v>
      </c>
      <c r="H594" s="43">
        <v>193</v>
      </c>
      <c r="I594" s="1" t="str">
        <f>VLOOKUP($H594,Download!$A$2:$AB$802,3)</f>
        <v>Leschi</v>
      </c>
      <c r="J594" s="1" t="str">
        <f>VLOOKUP($H594,Download!$A$2:$AB$802,9)</f>
        <v>Christian Leschke</v>
      </c>
      <c r="K594" s="1" t="str">
        <f>VLOOKUP($H594,Download!$A$1:$AB$701,16)</f>
        <v>Andrea Berner</v>
      </c>
      <c r="L594" s="12"/>
      <c r="M594" s="36"/>
      <c r="P594" s="1"/>
      <c r="Q594" s="1"/>
    </row>
    <row r="595" spans="1:17" x14ac:dyDescent="0.2">
      <c r="A595" s="43"/>
      <c r="B595" s="43">
        <v>580</v>
      </c>
      <c r="C595" s="44">
        <f t="shared" si="32"/>
        <v>0.44675925925926407</v>
      </c>
      <c r="D595" s="45">
        <v>2.89351851851852E-4</v>
      </c>
      <c r="E595" s="45">
        <v>4.3750000000000004E-2</v>
      </c>
      <c r="F595" s="66">
        <f>Table134687243[[#This Row],[Start 
Time]]+Table134687243[[#This Row],[Ride           Time]]</f>
        <v>0.49050925925926409</v>
      </c>
      <c r="G595" s="68">
        <f t="shared" si="29"/>
        <v>20</v>
      </c>
      <c r="H595" s="43">
        <v>593</v>
      </c>
      <c r="I595" s="1" t="str">
        <f>VLOOKUP($H595,Download!$A$2:$AB$802,3)</f>
        <v>Dani Schnider Radsport</v>
      </c>
      <c r="J595" s="1" t="str">
        <f>VLOOKUP($H595,Download!$A$2:$AB$802,9)</f>
        <v>Oliver Imfeld</v>
      </c>
      <c r="K595" s="1" t="str">
        <f>VLOOKUP($H595,Download!$A$1:$AB$701,16)</f>
        <v>Stefan Duss</v>
      </c>
      <c r="L595" s="12"/>
      <c r="M595" s="36"/>
      <c r="P595" s="1"/>
      <c r="Q595" s="1"/>
    </row>
    <row r="596" spans="1:17" x14ac:dyDescent="0.2">
      <c r="A596" s="43" t="s">
        <v>113</v>
      </c>
      <c r="B596" s="43">
        <v>581</v>
      </c>
      <c r="C596" s="44">
        <f t="shared" si="32"/>
        <v>0.44704861111111593</v>
      </c>
      <c r="D596" s="45">
        <v>2.89351851851852E-4</v>
      </c>
      <c r="E596" s="45">
        <v>4.3750000000000004E-2</v>
      </c>
      <c r="F596" s="66">
        <f>Table134687243[[#This Row],[Start 
Time]]+Table134687243[[#This Row],[Ride           Time]]</f>
        <v>0.49079861111111595</v>
      </c>
      <c r="G596" s="68">
        <f t="shared" si="29"/>
        <v>20</v>
      </c>
      <c r="H596" s="43">
        <v>228</v>
      </c>
      <c r="I596" s="1" t="str">
        <f>VLOOKUP($H596,Download!$A$2:$AB$802,3)</f>
        <v xml:space="preserve">MTRX  Racing </v>
      </c>
      <c r="J596" s="1" t="str">
        <f>VLOOKUP($H596,Download!$A$2:$AB$802,9)</f>
        <v>Benjamin Michael</v>
      </c>
      <c r="K596" s="1" t="str">
        <f>VLOOKUP($H596,Download!$A$1:$AB$701,16)</f>
        <v>Hannah Kölling</v>
      </c>
      <c r="L596" s="12"/>
      <c r="M596" s="36"/>
      <c r="P596" s="1"/>
      <c r="Q596" s="1"/>
    </row>
    <row r="597" spans="1:17" x14ac:dyDescent="0.2">
      <c r="A597" s="43"/>
      <c r="B597" s="43">
        <v>582</v>
      </c>
      <c r="C597" s="44">
        <f t="shared" si="32"/>
        <v>0.44733796296296779</v>
      </c>
      <c r="D597" s="45">
        <v>2.89351851851852E-4</v>
      </c>
      <c r="E597" s="45">
        <v>4.3750000000000004E-2</v>
      </c>
      <c r="F597" s="66">
        <f>Table134687243[[#This Row],[Start 
Time]]+Table134687243[[#This Row],[Ride           Time]]</f>
        <v>0.49108796296296781</v>
      </c>
      <c r="G597" s="68">
        <f t="shared" si="29"/>
        <v>20</v>
      </c>
      <c r="H597" s="43">
        <v>577</v>
      </c>
      <c r="I597" s="1" t="str">
        <f>VLOOKUP($H597,Download!$A$2:$AB$802,3)</f>
        <v>Scanmast</v>
      </c>
      <c r="J597" s="1" t="str">
        <f>VLOOKUP($H597,Download!$A$2:$AB$802,9)</f>
        <v>Craig Gerber</v>
      </c>
      <c r="K597" s="1" t="str">
        <f>VLOOKUP($H597,Download!$A$1:$AB$701,16)</f>
        <v>Jonas Pettersson</v>
      </c>
      <c r="L597" s="12"/>
      <c r="M597" s="36"/>
      <c r="P597" s="1"/>
      <c r="Q597" s="1"/>
    </row>
    <row r="598" spans="1:17" x14ac:dyDescent="0.2">
      <c r="A598" s="43" t="s">
        <v>113</v>
      </c>
      <c r="B598" s="43">
        <v>583</v>
      </c>
      <c r="C598" s="44">
        <f t="shared" si="32"/>
        <v>0.44762731481481965</v>
      </c>
      <c r="D598" s="45">
        <v>2.89351851851852E-4</v>
      </c>
      <c r="E598" s="45">
        <v>4.3750000000000004E-2</v>
      </c>
      <c r="F598" s="66">
        <f>Table134687243[[#This Row],[Start 
Time]]+Table134687243[[#This Row],[Ride           Time]]</f>
        <v>0.49137731481481967</v>
      </c>
      <c r="G598" s="68">
        <f t="shared" si="29"/>
        <v>20</v>
      </c>
      <c r="H598" s="43">
        <v>140</v>
      </c>
      <c r="I598" s="1" t="str">
        <f>VLOOKUP($H598,Download!$A$2:$AB$802,3)</f>
        <v>Meerendal Dani Schnider</v>
      </c>
      <c r="J598" s="1" t="str">
        <f>VLOOKUP($H598,Download!$A$2:$AB$802,9)</f>
        <v>Sabina Compassi</v>
      </c>
      <c r="K598" s="1" t="str">
        <f>VLOOKUP($H598,Download!$A$1:$AB$701,16)</f>
        <v>Paul Buhler</v>
      </c>
      <c r="L598" s="12"/>
      <c r="M598" s="36"/>
      <c r="P598" s="1"/>
      <c r="Q598" s="1"/>
    </row>
    <row r="599" spans="1:17" x14ac:dyDescent="0.2">
      <c r="A599" s="43"/>
      <c r="B599" s="43">
        <v>584</v>
      </c>
      <c r="C599" s="44">
        <f t="shared" si="32"/>
        <v>0.44791666666667151</v>
      </c>
      <c r="D599" s="45">
        <v>2.89351851851852E-4</v>
      </c>
      <c r="E599" s="45">
        <v>4.3750000000000004E-2</v>
      </c>
      <c r="F599" s="66">
        <f>Table134687243[[#This Row],[Start 
Time]]+Table134687243[[#This Row],[Ride           Time]]</f>
        <v>0.49166666666667153</v>
      </c>
      <c r="G599" s="68">
        <f>$M$4</f>
        <v>20</v>
      </c>
      <c r="H599" s="43">
        <v>575</v>
      </c>
      <c r="I599" s="1" t="str">
        <f>VLOOKUP($H599,Download!$A$2:$AB$802,3)</f>
        <v>Blood Sweat &amp; Gears</v>
      </c>
      <c r="J599" s="1" t="str">
        <f>VLOOKUP($H599,Download!$A$2:$AB$802,9)</f>
        <v>Christo Geyer</v>
      </c>
      <c r="K599" s="1" t="str">
        <f>VLOOKUP($H599,Download!$A$1:$AB$701,16)</f>
        <v>Brad Dixon</v>
      </c>
      <c r="L599" s="12"/>
      <c r="M599" s="36"/>
      <c r="P599" s="1"/>
      <c r="Q599" s="1"/>
    </row>
    <row r="600" spans="1:17" x14ac:dyDescent="0.2">
      <c r="A600" s="43" t="s">
        <v>391</v>
      </c>
      <c r="B600" s="43">
        <v>585</v>
      </c>
      <c r="C600" s="44">
        <f t="shared" si="32"/>
        <v>0.44820601851852337</v>
      </c>
      <c r="D600" s="45">
        <v>2.89351851851852E-4</v>
      </c>
      <c r="E600" s="45">
        <v>3.9583333333333331E-2</v>
      </c>
      <c r="F600" s="66">
        <f>Table134687243[[#This Row],[Start 
Time]]+Table134687243[[#This Row],[Ride           Time]]</f>
        <v>0.48778935185185668</v>
      </c>
      <c r="G600" s="68">
        <f>$M$4</f>
        <v>20</v>
      </c>
      <c r="H600" s="43">
        <v>292</v>
      </c>
      <c r="I600" s="1" t="str">
        <f>VLOOKUP($H600,Download!$A$2:$AB$802,3)</f>
        <v>Zboys Racing</v>
      </c>
      <c r="J600" s="1" t="str">
        <f>VLOOKUP($H600,Download!$A$2:$AB$802,9)</f>
        <v>Tim Zimmerman</v>
      </c>
      <c r="K600" s="1" t="str">
        <f>VLOOKUP($H600,Download!$A$1:$AB$701,16)</f>
        <v>Troy Zimmerman</v>
      </c>
      <c r="L600" s="12"/>
      <c r="M600" s="36"/>
      <c r="P600" s="1"/>
      <c r="Q600" s="1"/>
    </row>
    <row r="601" spans="1:17" x14ac:dyDescent="0.2">
      <c r="A601" s="43"/>
      <c r="B601" s="43">
        <v>586</v>
      </c>
      <c r="C601" s="44">
        <f t="shared" si="32"/>
        <v>0.44849537037037523</v>
      </c>
      <c r="D601" s="45">
        <v>2.89351851851852E-4</v>
      </c>
      <c r="E601" s="45">
        <v>4.3750000000000004E-2</v>
      </c>
      <c r="F601" s="66">
        <f>Table134687243[[#This Row],[Start 
Time]]+Table134687243[[#This Row],[Ride           Time]]</f>
        <v>0.49224537037037525</v>
      </c>
      <c r="G601" s="68">
        <f t="shared" ref="G601:G615" si="33">$M$4</f>
        <v>20</v>
      </c>
      <c r="H601" s="43">
        <v>568</v>
      </c>
      <c r="I601" s="1" t="str">
        <f>VLOOKUP($H601,Download!$A$2:$AB$802,3)</f>
        <v>Honey Badgers</v>
      </c>
      <c r="J601" s="1" t="str">
        <f>VLOOKUP($H601,Download!$A$2:$AB$802,9)</f>
        <v>Francois Henrion</v>
      </c>
      <c r="K601" s="1" t="str">
        <f>VLOOKUP($H601,Download!$A$1:$AB$701,16)</f>
        <v xml:space="preserve">Shaun Keppler </v>
      </c>
      <c r="L601" s="12"/>
      <c r="M601" s="36"/>
      <c r="P601" s="1"/>
      <c r="Q601" s="1"/>
    </row>
    <row r="602" spans="1:17" x14ac:dyDescent="0.2">
      <c r="A602" s="43" t="s">
        <v>391</v>
      </c>
      <c r="B602" s="43">
        <v>587</v>
      </c>
      <c r="C602" s="44">
        <f t="shared" si="32"/>
        <v>0.44878472222222709</v>
      </c>
      <c r="D602" s="45">
        <v>2.89351851851852E-4</v>
      </c>
      <c r="E602" s="45">
        <v>4.3750000000000004E-2</v>
      </c>
      <c r="F602" s="66">
        <f>Table134687243[[#This Row],[Start 
Time]]+Table134687243[[#This Row],[Ride           Time]]</f>
        <v>0.49253472222222711</v>
      </c>
      <c r="G602" s="68">
        <f t="shared" si="33"/>
        <v>20</v>
      </c>
      <c r="H602" s="43">
        <v>317</v>
      </c>
      <c r="I602" s="1" t="str">
        <f>VLOOKUP($H602,Download!$A$2:$AB$802,3)</f>
        <v>Cycle Lab</v>
      </c>
      <c r="J602" s="1" t="str">
        <f>VLOOKUP($H602,Download!$A$2:$AB$802,9)</f>
        <v>Andrew Mclean</v>
      </c>
      <c r="K602" s="1" t="str">
        <f>VLOOKUP($H602,Download!$A$1:$AB$701,16)</f>
        <v>David De Lima</v>
      </c>
      <c r="L602" s="12"/>
      <c r="M602" s="36"/>
      <c r="P602" s="1"/>
      <c r="Q602" s="1"/>
    </row>
    <row r="603" spans="1:17" x14ac:dyDescent="0.2">
      <c r="A603" s="43"/>
      <c r="B603" s="43">
        <v>588</v>
      </c>
      <c r="C603" s="44">
        <f t="shared" si="32"/>
        <v>0.44907407407407895</v>
      </c>
      <c r="D603" s="45">
        <v>2.89351851851852E-4</v>
      </c>
      <c r="E603" s="45">
        <v>4.3750000000000004E-2</v>
      </c>
      <c r="F603" s="66">
        <f>Table134687243[[#This Row],[Start 
Time]]+Table134687243[[#This Row],[Ride           Time]]</f>
        <v>0.49282407407407897</v>
      </c>
      <c r="G603" s="68">
        <f t="shared" si="33"/>
        <v>20</v>
      </c>
      <c r="H603" s="43">
        <v>565</v>
      </c>
      <c r="I603" s="1" t="str">
        <f>VLOOKUP($H603,Download!$A$2:$AB$802,3)</f>
        <v>matadorRACING Intl.</v>
      </c>
      <c r="J603" s="1" t="str">
        <f>VLOOKUP($H603,Download!$A$2:$AB$802,9)</f>
        <v>Gareth Bridges</v>
      </c>
      <c r="K603" s="1" t="str">
        <f>VLOOKUP($H603,Download!$A$1:$AB$701,16)</f>
        <v>Nicolas Faquet</v>
      </c>
      <c r="L603" s="12"/>
      <c r="M603" s="36"/>
      <c r="P603" s="1"/>
      <c r="Q603" s="1"/>
    </row>
    <row r="604" spans="1:17" x14ac:dyDescent="0.2">
      <c r="A604" s="43" t="s">
        <v>391</v>
      </c>
      <c r="B604" s="43">
        <v>589</v>
      </c>
      <c r="C604" s="44">
        <f t="shared" si="32"/>
        <v>0.44936342592593082</v>
      </c>
      <c r="D604" s="45">
        <v>2.89351851851852E-4</v>
      </c>
      <c r="E604" s="45">
        <v>5.1388888888888894E-2</v>
      </c>
      <c r="F604" s="66">
        <f>Table134687243[[#This Row],[Start 
Time]]+Table134687243[[#This Row],[Ride           Time]]</f>
        <v>0.50075231481481974</v>
      </c>
      <c r="G604" s="68">
        <f t="shared" si="33"/>
        <v>20</v>
      </c>
      <c r="H604" s="43">
        <v>277</v>
      </c>
      <c r="I604" s="1" t="str">
        <f>VLOOKUP($H604,Download!$A$2:$AB$802,3)</f>
        <v>Scott SRAM Beat to Beat</v>
      </c>
      <c r="J604" s="1" t="str">
        <f>VLOOKUP($H604,Download!$A$2:$AB$802,9)</f>
        <v>Beat Zumstein</v>
      </c>
      <c r="K604" s="1" t="str">
        <f>VLOOKUP($H604,Download!$A$1:$AB$701,16)</f>
        <v>Beat Stirnemann</v>
      </c>
      <c r="L604" s="12"/>
      <c r="M604" s="36"/>
      <c r="P604" s="1"/>
      <c r="Q604" s="1"/>
    </row>
    <row r="605" spans="1:17" x14ac:dyDescent="0.2">
      <c r="A605" s="43"/>
      <c r="B605" s="43">
        <v>590</v>
      </c>
      <c r="C605" s="44">
        <f t="shared" si="32"/>
        <v>0.44965277777778268</v>
      </c>
      <c r="D605" s="45">
        <v>2.89351851851852E-4</v>
      </c>
      <c r="E605" s="45">
        <v>4.3750000000000004E-2</v>
      </c>
      <c r="F605" s="66">
        <f>Table134687243[[#This Row],[Start 
Time]]+Table134687243[[#This Row],[Ride           Time]]</f>
        <v>0.49340277777778269</v>
      </c>
      <c r="G605" s="68">
        <f t="shared" si="33"/>
        <v>20</v>
      </c>
      <c r="H605" s="43">
        <v>562</v>
      </c>
      <c r="I605" s="1" t="str">
        <f>VLOOKUP($H605,Download!$A$2:$AB$802,3)</f>
        <v>LiveADream</v>
      </c>
      <c r="J605" s="1" t="str">
        <f>VLOOKUP($H605,Download!$A$2:$AB$802,9)</f>
        <v>Alexandre Mamet</v>
      </c>
      <c r="K605" s="1" t="str">
        <f>VLOOKUP($H605,Download!$A$1:$AB$701,16)</f>
        <v>Frank Laeremans</v>
      </c>
      <c r="L605" s="12"/>
      <c r="M605" s="36"/>
      <c r="P605" s="1"/>
      <c r="Q605" s="1"/>
    </row>
    <row r="606" spans="1:17" x14ac:dyDescent="0.2">
      <c r="A606" s="43" t="s">
        <v>391</v>
      </c>
      <c r="B606" s="43">
        <v>591</v>
      </c>
      <c r="C606" s="44">
        <f t="shared" si="32"/>
        <v>0.44994212962963454</v>
      </c>
      <c r="D606" s="45">
        <v>2.89351851851852E-4</v>
      </c>
      <c r="E606" s="45"/>
      <c r="F606" s="66">
        <f>Table134687243[[#This Row],[Start 
Time]]+Table134687243[[#This Row],[Ride           Time]]</f>
        <v>0.44994212962963454</v>
      </c>
      <c r="G606" s="68">
        <f t="shared" si="33"/>
        <v>20</v>
      </c>
      <c r="H606" s="43">
        <v>77</v>
      </c>
      <c r="I606" s="1" t="str">
        <f>VLOOKUP($H606,Download!$A$2:$AB$802,3)</f>
        <v>Pitstop Sport24hrs</v>
      </c>
      <c r="J606" s="1" t="str">
        <f>VLOOKUP($H606,Download!$A$2:$AB$802,9)</f>
        <v>Rory Mapstone</v>
      </c>
      <c r="K606" s="1" t="str">
        <f>VLOOKUP($H606,Download!$A$1:$AB$701,16)</f>
        <v>Waleed Baker</v>
      </c>
      <c r="L606" s="12"/>
      <c r="M606" s="36"/>
      <c r="P606" s="1"/>
      <c r="Q606" s="1"/>
    </row>
    <row r="607" spans="1:17" x14ac:dyDescent="0.2">
      <c r="A607" s="43"/>
      <c r="B607" s="43">
        <v>592</v>
      </c>
      <c r="C607" s="44">
        <f t="shared" si="32"/>
        <v>0.4502314814814864</v>
      </c>
      <c r="D607" s="45">
        <v>2.89351851851852E-4</v>
      </c>
      <c r="E607" s="45">
        <v>4.3750000000000004E-2</v>
      </c>
      <c r="F607" s="66">
        <f>Table134687243[[#This Row],[Start 
Time]]+Table134687243[[#This Row],[Ride           Time]]</f>
        <v>0.49398148148148641</v>
      </c>
      <c r="G607" s="68">
        <f t="shared" si="33"/>
        <v>20</v>
      </c>
      <c r="H607" s="43">
        <v>204</v>
      </c>
      <c r="I607" s="1" t="str">
        <f>VLOOKUP($H607,Download!$A$2:$AB$802,3)</f>
        <v>Tio Peixe</v>
      </c>
      <c r="J607" s="1" t="str">
        <f>VLOOKUP($H607,Download!$A$2:$AB$802,9)</f>
        <v>Gerrit De Vries</v>
      </c>
      <c r="K607" s="1" t="str">
        <f>VLOOKUP($H607,Download!$A$1:$AB$701,16)</f>
        <v>Lammert Oosthuizen</v>
      </c>
      <c r="L607" s="12"/>
      <c r="M607" s="36"/>
      <c r="P607" s="1"/>
      <c r="Q607" s="1"/>
    </row>
    <row r="608" spans="1:17" x14ac:dyDescent="0.2">
      <c r="A608" s="43" t="s">
        <v>391</v>
      </c>
      <c r="B608" s="43">
        <v>593</v>
      </c>
      <c r="C608" s="44">
        <f t="shared" si="32"/>
        <v>0.45052083333333826</v>
      </c>
      <c r="D608" s="45">
        <v>2.89351851851852E-4</v>
      </c>
      <c r="E608" s="45">
        <v>4.3750000000000004E-2</v>
      </c>
      <c r="F608" s="66">
        <f>Table134687243[[#This Row],[Start 
Time]]+Table134687243[[#This Row],[Ride           Time]]</f>
        <v>0.49427083333333827</v>
      </c>
      <c r="G608" s="68">
        <f t="shared" si="33"/>
        <v>20</v>
      </c>
      <c r="H608" s="43">
        <v>68</v>
      </c>
      <c r="I608" s="1" t="str">
        <f>VLOOKUP($H608,Download!$A$2:$AB$802,3)</f>
        <v>Iloveboobies by Agisko</v>
      </c>
      <c r="J608" s="1" t="str">
        <f>VLOOKUP($H608,Download!$A$2:$AB$802,9)</f>
        <v>Soren Lind Wenck</v>
      </c>
      <c r="K608" s="1" t="str">
        <f>VLOOKUP($H608,Download!$A$1:$AB$701,16)</f>
        <v>Palle Egeberg Jensen</v>
      </c>
      <c r="L608" s="12"/>
      <c r="M608" s="36"/>
      <c r="P608" s="1"/>
      <c r="Q608" s="1"/>
    </row>
    <row r="609" spans="1:17" x14ac:dyDescent="0.2">
      <c r="A609" s="43"/>
      <c r="B609" s="43">
        <v>594</v>
      </c>
      <c r="C609" s="44">
        <f t="shared" si="32"/>
        <v>0.45081018518519012</v>
      </c>
      <c r="D609" s="45">
        <v>2.89351851851852E-4</v>
      </c>
      <c r="E609" s="45">
        <v>4.3750000000000004E-2</v>
      </c>
      <c r="F609" s="66">
        <f>Table134687243[[#This Row],[Start 
Time]]+Table134687243[[#This Row],[Ride           Time]]</f>
        <v>0.49456018518519013</v>
      </c>
      <c r="G609" s="68">
        <f t="shared" si="33"/>
        <v>20</v>
      </c>
      <c r="H609" s="43">
        <v>172</v>
      </c>
      <c r="I609" s="1" t="str">
        <f>VLOOKUP($H609,Download!$A$2:$AB$802,3)</f>
        <v>Island Boys Mauritius</v>
      </c>
      <c r="J609" s="1" t="str">
        <f>VLOOKUP($H609,Download!$A$2:$AB$802,9)</f>
        <v>Dominique Lebon</v>
      </c>
      <c r="K609" s="1" t="str">
        <f>VLOOKUP($H609,Download!$A$1:$AB$701,16)</f>
        <v>Lawrence Wong</v>
      </c>
      <c r="L609" s="12"/>
      <c r="M609" s="36"/>
      <c r="P609" s="1"/>
      <c r="Q609" s="1"/>
    </row>
    <row r="610" spans="1:17" x14ac:dyDescent="0.2">
      <c r="A610" s="43" t="s">
        <v>391</v>
      </c>
      <c r="B610" s="43">
        <v>595</v>
      </c>
      <c r="C610" s="44">
        <f t="shared" si="32"/>
        <v>0.45109953703704198</v>
      </c>
      <c r="D610" s="45">
        <v>2.89351851851852E-4</v>
      </c>
      <c r="E610" s="45">
        <v>3.9583333333333331E-2</v>
      </c>
      <c r="F610" s="66">
        <f>Table134687243[[#This Row],[Start 
Time]]+Table134687243[[#This Row],[Ride           Time]]</f>
        <v>0.49068287037037528</v>
      </c>
      <c r="G610" s="68">
        <f t="shared" si="33"/>
        <v>20</v>
      </c>
      <c r="H610" s="43">
        <v>66</v>
      </c>
      <c r="I610" s="1" t="str">
        <f>VLOOKUP($H610,Download!$A$2:$AB$802,3)</f>
        <v>CST Sandd Bafang</v>
      </c>
      <c r="J610" s="1" t="str">
        <f>VLOOKUP($H610,Download!$A$2:$AB$802,9)</f>
        <v>Abraao Azevedo</v>
      </c>
      <c r="K610" s="1" t="str">
        <f>VLOOKUP($H610,Download!$A$1:$AB$701,16)</f>
        <v>Bart Brentjens</v>
      </c>
      <c r="L610" s="12"/>
      <c r="M610" s="36"/>
      <c r="P610" s="1"/>
      <c r="Q610" s="1"/>
    </row>
    <row r="611" spans="1:17" x14ac:dyDescent="0.2">
      <c r="A611" s="43"/>
      <c r="B611" s="43">
        <v>596</v>
      </c>
      <c r="C611" s="44">
        <f t="shared" si="32"/>
        <v>0.45138888888889384</v>
      </c>
      <c r="D611" s="45">
        <v>2.89351851851852E-4</v>
      </c>
      <c r="E611" s="45">
        <v>4.3750000000000004E-2</v>
      </c>
      <c r="F611" s="66">
        <f>Table134687243[[#This Row],[Start 
Time]]+Table134687243[[#This Row],[Ride           Time]]</f>
        <v>0.49513888888889385</v>
      </c>
      <c r="G611" s="68">
        <f t="shared" si="33"/>
        <v>20</v>
      </c>
      <c r="H611" s="43">
        <v>101</v>
      </c>
      <c r="I611" s="1" t="str">
        <f>VLOOKUP($H611,Download!$A$2:$AB$802,3)</f>
        <v>Giant Masters</v>
      </c>
      <c r="J611" s="1" t="str">
        <f>VLOOKUP($H611,Download!$A$2:$AB$802,9)</f>
        <v>Hannes Hanekom</v>
      </c>
      <c r="K611" s="1" t="str">
        <f>VLOOKUP($H611,Download!$A$1:$AB$701,16)</f>
        <v>Sakkie Hanekom</v>
      </c>
      <c r="L611" s="12"/>
      <c r="M611" s="36"/>
      <c r="P611" s="1"/>
      <c r="Q611" s="1"/>
    </row>
    <row r="612" spans="1:17" x14ac:dyDescent="0.2">
      <c r="A612" s="43" t="s">
        <v>391</v>
      </c>
      <c r="B612" s="43">
        <v>597</v>
      </c>
      <c r="C612" s="44">
        <f t="shared" si="32"/>
        <v>0.4516782407407457</v>
      </c>
      <c r="D612" s="45">
        <v>2.89351851851852E-4</v>
      </c>
      <c r="E612" s="45">
        <v>4.3750000000000004E-2</v>
      </c>
      <c r="F612" s="66">
        <f>Table134687243[[#This Row],[Start 
Time]]+Table134687243[[#This Row],[Ride           Time]]</f>
        <v>0.49542824074074571</v>
      </c>
      <c r="G612" s="68">
        <f t="shared" si="33"/>
        <v>20</v>
      </c>
      <c r="H612" s="43">
        <v>65</v>
      </c>
      <c r="I612" s="1" t="str">
        <f>VLOOKUP($H612,Download!$A$2:$AB$802,3)</f>
        <v>CBC- Meerendal</v>
      </c>
      <c r="J612" s="1" t="str">
        <f>VLOOKUP($H612,Download!$A$2:$AB$802,9)</f>
        <v>Barti Bucher</v>
      </c>
      <c r="K612" s="1" t="str">
        <f>VLOOKUP($H612,Download!$A$1:$AB$701,16)</f>
        <v>Hans Juerg Gerber</v>
      </c>
      <c r="L612" s="12"/>
      <c r="M612" s="36"/>
      <c r="P612" s="1"/>
      <c r="Q612" s="1"/>
    </row>
    <row r="613" spans="1:17" x14ac:dyDescent="0.2">
      <c r="A613" s="43"/>
      <c r="B613" s="43">
        <v>598</v>
      </c>
      <c r="C613" s="44">
        <f t="shared" si="32"/>
        <v>0.45196759259259756</v>
      </c>
      <c r="D613" s="45">
        <v>2.89351851851852E-4</v>
      </c>
      <c r="E613" s="45">
        <v>4.3750000000000004E-2</v>
      </c>
      <c r="F613" s="66">
        <f>Table134687243[[#This Row],[Start 
Time]]+Table134687243[[#This Row],[Ride           Time]]</f>
        <v>0.49571759259259757</v>
      </c>
      <c r="G613" s="68">
        <f t="shared" si="33"/>
        <v>20</v>
      </c>
      <c r="H613" s="43">
        <v>507</v>
      </c>
      <c r="I613" s="1" t="str">
        <f>VLOOKUP($H613,Download!$A$2:$AB$802,3)</f>
        <v>SCOTT-SYNCROS HQ Racing</v>
      </c>
      <c r="J613" s="1" t="str">
        <f>VLOOKUP($H613,Download!$A$2:$AB$802,9)</f>
        <v>Gabriel Grünenwald</v>
      </c>
      <c r="K613" s="1" t="str">
        <f>VLOOKUP($H613,Download!$A$1:$AB$701,16)</f>
        <v>Yann Montavon</v>
      </c>
      <c r="L613" s="12"/>
      <c r="M613" s="36"/>
      <c r="P613" s="1"/>
      <c r="Q613" s="1"/>
    </row>
    <row r="614" spans="1:17" x14ac:dyDescent="0.2">
      <c r="A614" s="43"/>
      <c r="B614" s="43">
        <v>599</v>
      </c>
      <c r="C614" s="44">
        <f t="shared" si="32"/>
        <v>0.45225694444444942</v>
      </c>
      <c r="D614" s="45">
        <v>2.89351851851852E-4</v>
      </c>
      <c r="E614" s="45">
        <v>4.3750000000000004E-2</v>
      </c>
      <c r="F614" s="66">
        <f>Table134687243[[#This Row],[Start 
Time]]+Table134687243[[#This Row],[Ride           Time]]</f>
        <v>0.49600694444444943</v>
      </c>
      <c r="G614" s="68">
        <f t="shared" si="33"/>
        <v>20</v>
      </c>
      <c r="H614" s="43">
        <v>629</v>
      </c>
      <c r="I614" s="1" t="str">
        <f>VLOOKUP($H614,Download!$A$2:$AB$802,3)</f>
        <v>HILLINGER FREEWHEEL</v>
      </c>
      <c r="J614" s="1" t="str">
        <f>VLOOKUP($H614,Download!$A$2:$AB$802,9)</f>
        <v>Leo Hillinger</v>
      </c>
      <c r="K614" s="1" t="str">
        <f>VLOOKUP($H614,Download!$A$1:$AB$701,16)</f>
        <v>Paris Basson</v>
      </c>
      <c r="L614" s="12"/>
      <c r="M614" s="36"/>
      <c r="P614" s="1"/>
      <c r="Q614" s="1"/>
    </row>
    <row r="615" spans="1:17" x14ac:dyDescent="0.2">
      <c r="A615" s="43"/>
      <c r="B615" s="43">
        <v>600</v>
      </c>
      <c r="C615" s="44">
        <f t="shared" si="32"/>
        <v>0.45254629629630128</v>
      </c>
      <c r="D615" s="45">
        <v>2.89351851851852E-4</v>
      </c>
      <c r="E615" s="45">
        <v>4.3750000000000004E-2</v>
      </c>
      <c r="F615" s="66">
        <f>Table134687243[[#This Row],[Start 
Time]]+Table134687243[[#This Row],[Ride           Time]]</f>
        <v>0.49629629629630129</v>
      </c>
      <c r="G615" s="68">
        <f t="shared" si="33"/>
        <v>20</v>
      </c>
      <c r="H615" s="43">
        <v>672</v>
      </c>
      <c r="I615" s="1" t="str">
        <f>VLOOKUP($H615,Download!$A$2:$AB$802,3)</f>
        <v>BICI3.0 Bikepark Vilasana</v>
      </c>
      <c r="J615" s="1" t="str">
        <f>VLOOKUP($H615,Download!$A$2:$AB$802,9)</f>
        <v>Marc Tugues Tarragona</v>
      </c>
      <c r="K615" s="1" t="str">
        <f>VLOOKUP($H615,Download!$A$1:$AB$701,16)</f>
        <v>Pere Esqué Yañez</v>
      </c>
      <c r="L615" s="12"/>
      <c r="M615" s="36"/>
      <c r="P615" s="1"/>
      <c r="Q615" s="1"/>
    </row>
    <row r="616" spans="1:17" x14ac:dyDescent="0.2">
      <c r="A616" s="43" t="s">
        <v>113</v>
      </c>
      <c r="B616" s="43">
        <v>601</v>
      </c>
      <c r="C616" s="44">
        <f t="shared" si="32"/>
        <v>0.45283564814815314</v>
      </c>
      <c r="D616" s="45">
        <v>2.89351851851852E-4</v>
      </c>
      <c r="E616" s="45"/>
      <c r="F616" s="66">
        <f>Table134687243[[#This Row],[Start 
Time]]+Table134687243[[#This Row],[Ride           Time]]</f>
        <v>0.45283564814815314</v>
      </c>
      <c r="G616" s="68">
        <f t="shared" si="29"/>
        <v>20</v>
      </c>
      <c r="H616" s="43">
        <v>76</v>
      </c>
      <c r="I616" s="1" t="str">
        <f>VLOOKUP($H616,Download!$A$2:$AB$802,3)</f>
        <v>ABOVE AND BEYOND</v>
      </c>
      <c r="J616" s="1" t="str">
        <f>VLOOKUP($H616,Download!$A$2:$AB$802,9)</f>
        <v>Martin Dreyer</v>
      </c>
      <c r="K616" s="1" t="str">
        <f>VLOOKUP($H616,Download!$A$1:$AB$701,16)</f>
        <v>Jeannie Dreyer</v>
      </c>
      <c r="L616" s="12"/>
      <c r="M616" s="36"/>
      <c r="P616" s="1"/>
      <c r="Q616" s="1"/>
    </row>
    <row r="617" spans="1:17" x14ac:dyDescent="0.2">
      <c r="A617" s="43"/>
      <c r="B617" s="43">
        <v>602</v>
      </c>
      <c r="C617" s="44">
        <f t="shared" si="32"/>
        <v>0.453125000000005</v>
      </c>
      <c r="D617" s="45">
        <v>2.89351851851852E-4</v>
      </c>
      <c r="E617" s="45">
        <v>4.3750000000000004E-2</v>
      </c>
      <c r="F617" s="66">
        <f>Table134687243[[#This Row],[Start 
Time]]+Table134687243[[#This Row],[Ride           Time]]</f>
        <v>0.49687500000000501</v>
      </c>
      <c r="G617" s="68">
        <f t="shared" si="29"/>
        <v>20</v>
      </c>
      <c r="H617" s="43">
        <v>543</v>
      </c>
      <c r="I617" s="1" t="str">
        <f>VLOOKUP($H617,Download!$A$2:$AB$802,3)</f>
        <v>Westbrooke What's Watts</v>
      </c>
      <c r="J617" s="1" t="str">
        <f>VLOOKUP($H617,Download!$A$2:$AB$802,9)</f>
        <v>Dino Zuccollo</v>
      </c>
      <c r="K617" s="1" t="str">
        <f>VLOOKUP($H617,Download!$A$1:$AB$701,16)</f>
        <v>Aidan Lotz</v>
      </c>
      <c r="L617" s="12"/>
      <c r="M617" s="36"/>
      <c r="P617" s="1"/>
      <c r="Q617" s="1"/>
    </row>
    <row r="618" spans="1:17" x14ac:dyDescent="0.2">
      <c r="A618" s="43" t="s">
        <v>113</v>
      </c>
      <c r="B618" s="43">
        <v>603</v>
      </c>
      <c r="C618" s="44">
        <f t="shared" si="32"/>
        <v>0.45341435185185686</v>
      </c>
      <c r="D618" s="45">
        <v>2.89351851851852E-4</v>
      </c>
      <c r="E618" s="45">
        <v>5.8333333333333327E-2</v>
      </c>
      <c r="F618" s="66">
        <f>Table134687243[[#This Row],[Start 
Time]]+Table134687243[[#This Row],[Ride           Time]]</f>
        <v>0.5117476851851902</v>
      </c>
      <c r="G618" s="68">
        <f t="shared" si="29"/>
        <v>20</v>
      </c>
      <c r="H618" s="43">
        <v>75</v>
      </c>
      <c r="I618" s="1" t="str">
        <f>VLOOKUP($H618,Download!$A$2:$AB$802,3)</f>
        <v>abicon giordana swiss</v>
      </c>
      <c r="J618" s="1" t="str">
        <f>VLOOKUP($H618,Download!$A$2:$AB$802,9)</f>
        <v>Nina Brenn</v>
      </c>
      <c r="K618" s="1" t="str">
        <f>VLOOKUP($H618,Download!$A$1:$AB$701,16)</f>
        <v>Heinz Posch</v>
      </c>
      <c r="L618" s="12"/>
      <c r="M618" s="36"/>
      <c r="P618" s="1"/>
      <c r="Q618" s="1"/>
    </row>
    <row r="619" spans="1:17" x14ac:dyDescent="0.2">
      <c r="A619" s="43"/>
      <c r="B619" s="43">
        <v>604</v>
      </c>
      <c r="C619" s="44">
        <f t="shared" si="32"/>
        <v>0.45370370370370872</v>
      </c>
      <c r="D619" s="45">
        <v>2.89351851851852E-4</v>
      </c>
      <c r="E619" s="45">
        <v>4.3750000000000004E-2</v>
      </c>
      <c r="F619" s="66">
        <f>Table134687243[[#This Row],[Start 
Time]]+Table134687243[[#This Row],[Ride           Time]]</f>
        <v>0.49745370370370873</v>
      </c>
      <c r="G619" s="68">
        <f t="shared" si="29"/>
        <v>20</v>
      </c>
      <c r="H619" s="43">
        <v>515</v>
      </c>
      <c r="I619" s="1" t="str">
        <f>VLOOKUP($H619,Download!$A$2:$AB$802,3)</f>
        <v>BIKEHIGH</v>
      </c>
      <c r="J619" s="1" t="str">
        <f>VLOOKUP($H619,Download!$A$2:$AB$802,9)</f>
        <v>Jasper Lefevre</v>
      </c>
      <c r="K619" s="1" t="str">
        <f>VLOOKUP($H619,Download!$A$1:$AB$701,16)</f>
        <v>Wannes Vandenberghe</v>
      </c>
      <c r="L619" s="12"/>
      <c r="M619" s="36"/>
      <c r="P619" s="1"/>
      <c r="Q619" s="1"/>
    </row>
    <row r="620" spans="1:17" x14ac:dyDescent="0.2">
      <c r="A620" s="43" t="s">
        <v>113</v>
      </c>
      <c r="B620" s="43">
        <v>605</v>
      </c>
      <c r="C620" s="44">
        <f t="shared" si="32"/>
        <v>0.45399305555556058</v>
      </c>
      <c r="D620" s="45">
        <v>2.89351851851852E-4</v>
      </c>
      <c r="E620" s="45"/>
      <c r="F620" s="66">
        <f>Table134687243[[#This Row],[Start 
Time]]+Table134687243[[#This Row],[Ride           Time]]</f>
        <v>0.45399305555556058</v>
      </c>
      <c r="G620" s="68">
        <f t="shared" si="29"/>
        <v>20</v>
      </c>
      <c r="H620" s="43">
        <v>74</v>
      </c>
      <c r="I620" s="1" t="str">
        <f>VLOOKUP($H620,Download!$A$2:$AB$802,3)</f>
        <v>Rotsvas</v>
      </c>
      <c r="J620" s="1" t="str">
        <f>VLOOKUP($H620,Download!$A$2:$AB$802,9)</f>
        <v>Anton Moolman</v>
      </c>
      <c r="K620" s="1" t="str">
        <f>VLOOKUP($H620,Download!$A$1:$AB$701,16)</f>
        <v>Adrienne Moolman</v>
      </c>
      <c r="L620" s="12"/>
      <c r="M620" s="36"/>
      <c r="P620" s="1"/>
      <c r="Q620" s="1"/>
    </row>
    <row r="621" spans="1:17" x14ac:dyDescent="0.2">
      <c r="A621" s="43"/>
      <c r="B621" s="43">
        <v>606</v>
      </c>
      <c r="C621" s="44">
        <f t="shared" si="32"/>
        <v>0.45428240740741244</v>
      </c>
      <c r="D621" s="45">
        <v>2.89351851851852E-4</v>
      </c>
      <c r="E621" s="45">
        <v>4.3750000000000004E-2</v>
      </c>
      <c r="F621" s="66">
        <f>Table134687243[[#This Row],[Start 
Time]]+Table134687243[[#This Row],[Ride           Time]]</f>
        <v>0.49803240740741245</v>
      </c>
      <c r="G621" s="68">
        <f t="shared" si="29"/>
        <v>20</v>
      </c>
      <c r="H621" s="43">
        <v>505</v>
      </c>
      <c r="I621" s="1" t="str">
        <f>VLOOKUP($H621,Download!$A$2:$AB$802,3)</f>
        <v>Sappi Southern Africa</v>
      </c>
      <c r="J621" s="1" t="str">
        <f>VLOOKUP($H621,Download!$A$2:$AB$802,9)</f>
        <v>Frederick Rossouw</v>
      </c>
      <c r="K621" s="1" t="str">
        <f>VLOOKUP($H621,Download!$A$1:$AB$701,16)</f>
        <v>Warren Price</v>
      </c>
      <c r="L621" s="12"/>
      <c r="M621" s="36"/>
      <c r="P621" s="1"/>
      <c r="Q621" s="1"/>
    </row>
    <row r="622" spans="1:17" x14ac:dyDescent="0.2">
      <c r="A622" s="43" t="s">
        <v>113</v>
      </c>
      <c r="B622" s="43">
        <v>607</v>
      </c>
      <c r="C622" s="44">
        <f t="shared" si="32"/>
        <v>0.4545717592592643</v>
      </c>
      <c r="D622" s="45">
        <v>2.89351851851852E-4</v>
      </c>
      <c r="E622" s="45"/>
      <c r="F622" s="66">
        <f>Table134687243[[#This Row],[Start 
Time]]+Table134687243[[#This Row],[Ride           Time]]</f>
        <v>0.4545717592592643</v>
      </c>
      <c r="G622" s="68">
        <f>$M$4</f>
        <v>20</v>
      </c>
      <c r="H622" s="43">
        <v>73</v>
      </c>
      <c r="I622" s="1" t="str">
        <f>VLOOKUP($H622,Download!$A$2:$AB$802,3)</f>
        <v>The Wheels</v>
      </c>
      <c r="J622" s="1" t="str">
        <f>VLOOKUP($H622,Download!$A$2:$AB$802,9)</f>
        <v>Emma Anderson Cryns</v>
      </c>
      <c r="K622" s="1" t="str">
        <f>VLOOKUP($H622,Download!$A$1:$AB$701,16)</f>
        <v>Jose Antonio Peña Salcedo</v>
      </c>
      <c r="L622" s="12"/>
      <c r="M622" s="36"/>
      <c r="P622" s="1"/>
      <c r="Q622" s="1"/>
    </row>
    <row r="623" spans="1:17" x14ac:dyDescent="0.2">
      <c r="A623" s="43"/>
      <c r="B623" s="43">
        <v>608</v>
      </c>
      <c r="C623" s="44">
        <f t="shared" si="32"/>
        <v>0.45486111111111616</v>
      </c>
      <c r="D623" s="45">
        <v>2.89351851851852E-4</v>
      </c>
      <c r="E623" s="45"/>
      <c r="F623" s="66">
        <f>Table134687243[[#This Row],[Start 
Time]]+Table134687243[[#This Row],[Ride           Time]]</f>
        <v>0.45486111111111616</v>
      </c>
      <c r="G623" s="68">
        <f>$M$4</f>
        <v>20</v>
      </c>
      <c r="H623" s="43">
        <v>102</v>
      </c>
      <c r="I623" s="1" t="str">
        <f>VLOOKUP($H623,Download!$A$2:$AB$802,3)</f>
        <v>Bok Radio - HOOP</v>
      </c>
      <c r="J623" s="1" t="str">
        <f>VLOOKUP($H623,Download!$A$2:$AB$802,9)</f>
        <v>Niel Rossouw</v>
      </c>
      <c r="K623" s="1" t="str">
        <f>VLOOKUP($H623,Download!$A$1:$AB$701,16)</f>
        <v>Leon Erasmus</v>
      </c>
      <c r="L623" s="12"/>
      <c r="M623" s="36"/>
      <c r="P623" s="1"/>
      <c r="Q623" s="1"/>
    </row>
    <row r="624" spans="1:17" x14ac:dyDescent="0.2">
      <c r="A624" s="43" t="s">
        <v>113</v>
      </c>
      <c r="B624" s="43">
        <v>609</v>
      </c>
      <c r="C624" s="44">
        <f t="shared" si="32"/>
        <v>0.45515046296296802</v>
      </c>
      <c r="D624" s="45">
        <v>2.89351851851852E-4</v>
      </c>
      <c r="E624" s="45">
        <v>4.3750000000000004E-2</v>
      </c>
      <c r="F624" s="66">
        <f>Table134687243[[#This Row],[Start 
Time]]+Table134687243[[#This Row],[Ride           Time]]</f>
        <v>0.49890046296296803</v>
      </c>
      <c r="G624" s="68">
        <f>$M$4</f>
        <v>20</v>
      </c>
      <c r="H624" s="43">
        <v>72</v>
      </c>
      <c r="I624" s="1" t="str">
        <f>VLOOKUP($H624,Download!$A$2:$AB$802,3)</f>
        <v>TBR-Werner</v>
      </c>
      <c r="J624" s="1" t="str">
        <f>VLOOKUP($H624,Download!$A$2:$AB$802,9)</f>
        <v>Sebastian Stark</v>
      </c>
      <c r="K624" s="1" t="str">
        <f>VLOOKUP($H624,Download!$A$1:$AB$701,16)</f>
        <v>Laura Stark</v>
      </c>
      <c r="L624" s="12"/>
      <c r="M624" s="36"/>
      <c r="P624" s="1"/>
      <c r="Q624" s="1"/>
    </row>
    <row r="625" spans="1:17" x14ac:dyDescent="0.2">
      <c r="A625" s="43"/>
      <c r="B625" s="43">
        <v>610</v>
      </c>
      <c r="C625" s="44">
        <f t="shared" si="32"/>
        <v>0.45543981481481988</v>
      </c>
      <c r="D625" s="45">
        <v>2.89351851851852E-4</v>
      </c>
      <c r="E625" s="45">
        <v>4.3750000000000004E-2</v>
      </c>
      <c r="F625" s="66">
        <f>Table134687243[[#This Row],[Start 
Time]]+Table134687243[[#This Row],[Ride           Time]]</f>
        <v>0.49918981481481989</v>
      </c>
      <c r="G625" s="68">
        <f>$M$4</f>
        <v>20</v>
      </c>
      <c r="H625" s="43">
        <v>504</v>
      </c>
      <c r="I625" s="1" t="str">
        <f>VLOOKUP($H625,Download!$A$2:$AB$802,3)</f>
        <v>SANICEN - TODOBICI</v>
      </c>
      <c r="J625" s="1" t="str">
        <f>VLOOKUP($H625,Download!$A$2:$AB$802,9)</f>
        <v>Carlos Tenorio Hernandez</v>
      </c>
      <c r="K625" s="1" t="str">
        <f>VLOOKUP($H625,Download!$A$1:$AB$701,16)</f>
        <v xml:space="preserve">Juan Jose  Leal De la Peña </v>
      </c>
      <c r="L625" s="12"/>
      <c r="M625" s="36"/>
      <c r="P625" s="1"/>
      <c r="Q625" s="1"/>
    </row>
    <row r="626" spans="1:17" x14ac:dyDescent="0.2">
      <c r="A626" s="43" t="s">
        <v>113</v>
      </c>
      <c r="B626" s="43">
        <v>611</v>
      </c>
      <c r="C626" s="44">
        <f t="shared" si="32"/>
        <v>0.45572916666667174</v>
      </c>
      <c r="D626" s="45">
        <v>2.89351851851852E-4</v>
      </c>
      <c r="E626" s="45">
        <v>5.1388888888888894E-2</v>
      </c>
      <c r="F626" s="66">
        <f>Table134687243[[#This Row],[Start 
Time]]+Table134687243[[#This Row],[Ride           Time]]</f>
        <v>0.50711805555556067</v>
      </c>
      <c r="G626" s="68">
        <f>$M$4</f>
        <v>20</v>
      </c>
      <c r="H626" s="43">
        <v>71</v>
      </c>
      <c r="I626" s="1" t="str">
        <f>VLOOKUP($H626,Download!$A$2:$AB$802,3)</f>
        <v>Garmin Ixcor</v>
      </c>
      <c r="J626" s="1" t="str">
        <f>VLOOKUP($H626,Download!$A$2:$AB$802,9)</f>
        <v>Ramona Gabriel Batalla</v>
      </c>
      <c r="K626" s="1" t="str">
        <f>VLOOKUP($H626,Download!$A$1:$AB$701,16)</f>
        <v>Antonio Moreno Ortega</v>
      </c>
      <c r="L626" s="12"/>
      <c r="M626" s="36"/>
      <c r="P626" s="1"/>
      <c r="Q626" s="1"/>
    </row>
    <row r="627" spans="1:17" x14ac:dyDescent="0.2">
      <c r="A627" s="43"/>
      <c r="B627" s="43">
        <v>612</v>
      </c>
      <c r="C627" s="44">
        <f t="shared" si="32"/>
        <v>0.4560185185185236</v>
      </c>
      <c r="D627" s="45">
        <v>2.89351851851852E-4</v>
      </c>
      <c r="E627" s="45">
        <v>4.3750000000000004E-2</v>
      </c>
      <c r="F627" s="66">
        <f>Table134687243[[#This Row],[Start 
Time]]+Table134687243[[#This Row],[Ride           Time]]</f>
        <v>0.49976851851852361</v>
      </c>
      <c r="G627" s="68">
        <f t="shared" ref="G627:G663" si="34">$M$4</f>
        <v>20</v>
      </c>
      <c r="H627" s="43">
        <v>493</v>
      </c>
      <c r="I627" s="1" t="str">
        <f>VLOOKUP($H627,Download!$A$2:$AB$802,3)</f>
        <v>Ramen Rampage</v>
      </c>
      <c r="J627" s="1" t="str">
        <f>VLOOKUP($H627,Download!$A$2:$AB$802,9)</f>
        <v>Robert  Storey</v>
      </c>
      <c r="K627" s="1" t="str">
        <f>VLOOKUP($H627,Download!$A$1:$AB$701,16)</f>
        <v>Peter Herath</v>
      </c>
      <c r="L627" s="12"/>
      <c r="M627" s="36"/>
      <c r="P627" s="1"/>
      <c r="Q627" s="1"/>
    </row>
    <row r="628" spans="1:17" x14ac:dyDescent="0.2">
      <c r="A628" s="43" t="s">
        <v>113</v>
      </c>
      <c r="B628" s="43">
        <v>613</v>
      </c>
      <c r="C628" s="44">
        <f t="shared" si="32"/>
        <v>0.45630787037037546</v>
      </c>
      <c r="D628" s="45">
        <v>2.89351851851852E-4</v>
      </c>
      <c r="E628" s="45"/>
      <c r="F628" s="66">
        <f>Table134687243[[#This Row],[Start 
Time]]+Table134687243[[#This Row],[Ride           Time]]</f>
        <v>0.45630787037037546</v>
      </c>
      <c r="G628" s="68">
        <f t="shared" si="34"/>
        <v>20</v>
      </c>
      <c r="H628" s="43">
        <v>70</v>
      </c>
      <c r="I628" s="1" t="str">
        <f>VLOOKUP($H628,Download!$A$2:$AB$802,3)</f>
        <v>MMR MIXED</v>
      </c>
      <c r="J628" s="1" t="str">
        <f>VLOOKUP($H628,Download!$A$2:$AB$802,9)</f>
        <v>Oscar Freire Gomez</v>
      </c>
      <c r="K628" s="1" t="str">
        <f>VLOOKUP($H628,Download!$A$1:$AB$701,16)</f>
        <v>Natalia Fischer Egusquiza</v>
      </c>
      <c r="L628" s="12"/>
      <c r="M628" s="36"/>
      <c r="P628" s="1"/>
      <c r="Q628" s="1"/>
    </row>
    <row r="629" spans="1:17" x14ac:dyDescent="0.2">
      <c r="A629" s="43"/>
      <c r="B629" s="43">
        <v>614</v>
      </c>
      <c r="C629" s="44">
        <f t="shared" si="32"/>
        <v>0.45659722222222732</v>
      </c>
      <c r="D629" s="45">
        <v>2.89351851851852E-4</v>
      </c>
      <c r="E629" s="45">
        <v>4.3750000000000004E-2</v>
      </c>
      <c r="F629" s="66">
        <f>Table134687243[[#This Row],[Start 
Time]]+Table134687243[[#This Row],[Ride           Time]]</f>
        <v>0.50034722222222727</v>
      </c>
      <c r="G629" s="68">
        <f t="shared" si="34"/>
        <v>20</v>
      </c>
      <c r="H629" s="43">
        <v>430</v>
      </c>
      <c r="I629" s="1" t="str">
        <f>VLOOKUP($H629,Download!$A$2:$AB$802,3)</f>
        <v>SOB</v>
      </c>
      <c r="J629" s="1" t="str">
        <f>VLOOKUP($H629,Download!$A$2:$AB$802,9)</f>
        <v>Brendon Botha</v>
      </c>
      <c r="K629" s="1" t="str">
        <f>VLOOKUP($H629,Download!$A$1:$AB$701,16)</f>
        <v>Rowan Morgan</v>
      </c>
      <c r="L629" s="12"/>
      <c r="M629" s="36"/>
      <c r="P629" s="1"/>
      <c r="Q629" s="1"/>
    </row>
    <row r="630" spans="1:17" x14ac:dyDescent="0.2">
      <c r="A630" s="43"/>
      <c r="B630" s="43">
        <v>615</v>
      </c>
      <c r="C630" s="44">
        <f t="shared" si="32"/>
        <v>0.45688657407407918</v>
      </c>
      <c r="D630" s="45">
        <v>2.89351851851852E-4</v>
      </c>
      <c r="E630" s="45">
        <v>4.3750000000000004E-2</v>
      </c>
      <c r="F630" s="66">
        <f>Table134687243[[#This Row],[Start 
Time]]+Table134687243[[#This Row],[Ride           Time]]</f>
        <v>0.50063657407407913</v>
      </c>
      <c r="G630" s="68">
        <f t="shared" si="34"/>
        <v>20</v>
      </c>
      <c r="H630" s="43">
        <v>412</v>
      </c>
      <c r="I630" s="1" t="str">
        <f>VLOOKUP($H630,Download!$A$2:$AB$802,3)</f>
        <v xml:space="preserve">Colocar Racing </v>
      </c>
      <c r="J630" s="1" t="str">
        <f>VLOOKUP($H630,Download!$A$2:$AB$802,9)</f>
        <v>Diego Arana</v>
      </c>
      <c r="K630" s="1" t="str">
        <f>VLOOKUP($H630,Download!$A$1:$AB$701,16)</f>
        <v>Andres  Panesso</v>
      </c>
      <c r="L630" s="12"/>
      <c r="M630" s="36"/>
      <c r="P630" s="1"/>
      <c r="Q630" s="1"/>
    </row>
    <row r="631" spans="1:17" x14ac:dyDescent="0.2">
      <c r="A631" s="43"/>
      <c r="B631" s="43">
        <v>616</v>
      </c>
      <c r="C631" s="44">
        <f t="shared" si="32"/>
        <v>0.45717592592593104</v>
      </c>
      <c r="D631" s="45">
        <v>2.89351851851852E-4</v>
      </c>
      <c r="E631" s="45">
        <v>4.3750000000000004E-2</v>
      </c>
      <c r="F631" s="66">
        <f>Table134687243[[#This Row],[Start 
Time]]+Table134687243[[#This Row],[Ride           Time]]</f>
        <v>0.50092592592593099</v>
      </c>
      <c r="G631" s="68">
        <f t="shared" si="34"/>
        <v>20</v>
      </c>
      <c r="H631" s="43">
        <v>411</v>
      </c>
      <c r="I631" s="1" t="str">
        <f>VLOOKUP($H631,Download!$A$2:$AB$802,3)</f>
        <v xml:space="preserve">Chaingang </v>
      </c>
      <c r="J631" s="1" t="str">
        <f>VLOOKUP($H631,Download!$A$2:$AB$802,9)</f>
        <v>Alexander Donaldson</v>
      </c>
      <c r="K631" s="1" t="str">
        <f>VLOOKUP($H631,Download!$A$1:$AB$701,16)</f>
        <v>gavin ryan</v>
      </c>
      <c r="L631" s="12"/>
      <c r="M631" s="36"/>
      <c r="P631" s="1"/>
      <c r="Q631" s="1"/>
    </row>
    <row r="632" spans="1:17" x14ac:dyDescent="0.2">
      <c r="A632" s="43"/>
      <c r="B632" s="43">
        <v>617</v>
      </c>
      <c r="C632" s="44">
        <f t="shared" si="32"/>
        <v>0.4574652777777829</v>
      </c>
      <c r="D632" s="45">
        <v>2.89351851851852E-4</v>
      </c>
      <c r="E632" s="45">
        <v>4.3750000000000004E-2</v>
      </c>
      <c r="F632" s="66">
        <f>Table134687243[[#This Row],[Start 
Time]]+Table134687243[[#This Row],[Ride           Time]]</f>
        <v>0.50121527777778285</v>
      </c>
      <c r="G632" s="68">
        <f t="shared" si="34"/>
        <v>20</v>
      </c>
      <c r="H632" s="43">
        <v>133</v>
      </c>
      <c r="I632" s="1" t="str">
        <f>VLOOKUP($H632,Download!$A$2:$AB$802,3)</f>
        <v xml:space="preserve">Camargue </v>
      </c>
      <c r="J632" s="1" t="str">
        <f>VLOOKUP($H632,Download!$A$2:$AB$802,9)</f>
        <v>Steven Bark</v>
      </c>
      <c r="K632" s="1" t="str">
        <f>VLOOKUP($H632,Download!$A$1:$AB$701,16)</f>
        <v>Gregory Harrup</v>
      </c>
      <c r="L632" s="12"/>
      <c r="M632" s="36"/>
      <c r="P632" s="1"/>
      <c r="Q632" s="1"/>
    </row>
    <row r="633" spans="1:17" x14ac:dyDescent="0.2">
      <c r="A633" s="43"/>
      <c r="B633" s="43">
        <v>618</v>
      </c>
      <c r="C633" s="44">
        <f t="shared" si="32"/>
        <v>0.45775462962963476</v>
      </c>
      <c r="D633" s="45">
        <v>2.89351851851852E-4</v>
      </c>
      <c r="E633" s="45">
        <v>4.3750000000000004E-2</v>
      </c>
      <c r="F633" s="66">
        <f>Table134687243[[#This Row],[Start 
Time]]+Table134687243[[#This Row],[Ride           Time]]</f>
        <v>0.50150462962963471</v>
      </c>
      <c r="G633" s="68">
        <f t="shared" si="34"/>
        <v>20</v>
      </c>
      <c r="H633" s="43">
        <v>119</v>
      </c>
      <c r="I633" s="1" t="str">
        <f>VLOOKUP($H633,Download!$A$2:$AB$802,3)</f>
        <v>GVK - Siya Zama</v>
      </c>
      <c r="J633" s="1" t="str">
        <f>VLOOKUP($H633,Download!$A$2:$AB$802,9)</f>
        <v>Nicholas Allen</v>
      </c>
      <c r="K633" s="1" t="str">
        <f>VLOOKUP($H633,Download!$A$1:$AB$701,16)</f>
        <v>Cobus Swanepoel</v>
      </c>
      <c r="L633" s="12"/>
      <c r="M633" s="36"/>
      <c r="P633" s="1"/>
      <c r="Q633" s="1"/>
    </row>
    <row r="634" spans="1:17" x14ac:dyDescent="0.2">
      <c r="A634" s="43"/>
      <c r="B634" s="43">
        <v>619</v>
      </c>
      <c r="C634" s="44">
        <f t="shared" si="32"/>
        <v>0.45804398148148662</v>
      </c>
      <c r="D634" s="45">
        <v>2.89351851851852E-4</v>
      </c>
      <c r="E634" s="45">
        <v>4.3750000000000004E-2</v>
      </c>
      <c r="F634" s="66">
        <f>Table134687243[[#This Row],[Start 
Time]]+Table134687243[[#This Row],[Ride           Time]]</f>
        <v>0.50179398148148657</v>
      </c>
      <c r="G634" s="68">
        <f t="shared" si="34"/>
        <v>20</v>
      </c>
      <c r="H634" s="43">
        <v>151</v>
      </c>
      <c r="I634" s="1" t="str">
        <f>VLOOKUP($H634,Download!$A$2:$AB$802,3)</f>
        <v>flury tools switzerland</v>
      </c>
      <c r="J634" s="1" t="str">
        <f>VLOOKUP($H634,Download!$A$2:$AB$802,9)</f>
        <v>Marcel Boss</v>
      </c>
      <c r="K634" s="1" t="str">
        <f>VLOOKUP($H634,Download!$A$1:$AB$701,16)</f>
        <v>Matthias Flury</v>
      </c>
      <c r="L634" s="12"/>
      <c r="M634" s="36"/>
      <c r="P634" s="1"/>
      <c r="Q634" s="1"/>
    </row>
    <row r="635" spans="1:17" x14ac:dyDescent="0.2">
      <c r="A635" s="43"/>
      <c r="B635" s="43">
        <v>620</v>
      </c>
      <c r="C635" s="44">
        <f t="shared" si="32"/>
        <v>0.45833333333333848</v>
      </c>
      <c r="D635" s="45">
        <v>2.89351851851852E-4</v>
      </c>
      <c r="E635" s="45">
        <v>4.3750000000000004E-2</v>
      </c>
      <c r="F635" s="66">
        <f>Table134687243[[#This Row],[Start 
Time]]+Table134687243[[#This Row],[Ride           Time]]</f>
        <v>0.50208333333333843</v>
      </c>
      <c r="G635" s="68">
        <f t="shared" si="34"/>
        <v>20</v>
      </c>
      <c r="H635" s="43">
        <v>303</v>
      </c>
      <c r="I635" s="1" t="str">
        <f>VLOOKUP($H635,Download!$A$2:$AB$802,3)</f>
        <v>ABSA Short Term Insurance</v>
      </c>
      <c r="J635" s="1" t="str">
        <f>VLOOKUP($H635,Download!$A$2:$AB$802,9)</f>
        <v>Matthew Cook</v>
      </c>
      <c r="K635" s="1" t="str">
        <f>VLOOKUP($H635,Download!$A$1:$AB$701,16)</f>
        <v>Guy Close</v>
      </c>
      <c r="L635" s="12"/>
      <c r="M635" s="36"/>
      <c r="P635" s="1"/>
      <c r="Q635" s="1"/>
    </row>
    <row r="636" spans="1:17" x14ac:dyDescent="0.2">
      <c r="A636" s="43"/>
      <c r="B636" s="43">
        <v>621</v>
      </c>
      <c r="C636" s="44">
        <f t="shared" si="32"/>
        <v>0.45862268518519034</v>
      </c>
      <c r="D636" s="45">
        <v>2.89351851851852E-4</v>
      </c>
      <c r="E636" s="45">
        <v>4.3750000000000004E-2</v>
      </c>
      <c r="F636" s="66">
        <f>Table134687243[[#This Row],[Start 
Time]]+Table134687243[[#This Row],[Ride           Time]]</f>
        <v>0.50237268518519029</v>
      </c>
      <c r="G636" s="68">
        <f t="shared" si="34"/>
        <v>20</v>
      </c>
      <c r="H636" s="43">
        <v>327</v>
      </c>
      <c r="I636" s="1" t="str">
        <f>VLOOKUP($H636,Download!$A$2:$AB$802,3)</f>
        <v>LGE MIDAS</v>
      </c>
      <c r="J636" s="1" t="str">
        <f>VLOOKUP($H636,Download!$A$2:$AB$802,9)</f>
        <v>Igna De Villiers</v>
      </c>
      <c r="K636" s="1" t="str">
        <f>VLOOKUP($H636,Download!$A$1:$AB$701,16)</f>
        <v>Fanie Venter</v>
      </c>
      <c r="L636" s="12"/>
      <c r="M636" s="36"/>
      <c r="P636" s="1"/>
      <c r="Q636" s="1"/>
    </row>
    <row r="637" spans="1:17" x14ac:dyDescent="0.2">
      <c r="A637" s="43"/>
      <c r="B637" s="43">
        <v>622</v>
      </c>
      <c r="C637" s="44">
        <f t="shared" si="32"/>
        <v>0.4589120370370422</v>
      </c>
      <c r="D637" s="45">
        <v>2.89351851851852E-4</v>
      </c>
      <c r="E637" s="45">
        <v>4.3750000000000004E-2</v>
      </c>
      <c r="F637" s="66">
        <f>Table134687243[[#This Row],[Start 
Time]]+Table134687243[[#This Row],[Ride           Time]]</f>
        <v>0.50266203703704215</v>
      </c>
      <c r="G637" s="68">
        <f t="shared" si="34"/>
        <v>20</v>
      </c>
      <c r="H637" s="43">
        <v>390</v>
      </c>
      <c r="I637" s="1" t="str">
        <f>VLOOKUP($H637,Download!$A$2:$AB$802,3)</f>
        <v>BORBET</v>
      </c>
      <c r="J637" s="1" t="str">
        <f>VLOOKUP($H637,Download!$A$2:$AB$802,9)</f>
        <v>Jens Freiberg</v>
      </c>
      <c r="K637" s="1" t="str">
        <f>VLOOKUP($H637,Download!$A$1:$AB$701,16)</f>
        <v>Henning  Orendt</v>
      </c>
      <c r="L637" s="12"/>
      <c r="M637" s="36"/>
      <c r="P637" s="1"/>
      <c r="Q637" s="1"/>
    </row>
    <row r="638" spans="1:17" x14ac:dyDescent="0.2">
      <c r="A638" s="43"/>
      <c r="B638" s="43">
        <v>623</v>
      </c>
      <c r="C638" s="44">
        <f t="shared" si="32"/>
        <v>0.45920138888889406</v>
      </c>
      <c r="D638" s="45">
        <v>2.89351851851852E-4</v>
      </c>
      <c r="E638" s="45"/>
      <c r="F638" s="66">
        <f>Table134687243[[#This Row],[Start 
Time]]+Table134687243[[#This Row],[Ride           Time]]</f>
        <v>0.45920138888889406</v>
      </c>
      <c r="G638" s="68">
        <f t="shared" si="34"/>
        <v>20</v>
      </c>
      <c r="H638" s="43">
        <v>670</v>
      </c>
      <c r="I638" s="1" t="str">
        <f>VLOOKUP($H638,Download!$A$2:$AB$802,3)</f>
        <v>GENUINS</v>
      </c>
      <c r="J638" s="1" t="str">
        <f>VLOOKUP($H638,Download!$A$2:$AB$802,9)</f>
        <v>Josef Ajram</v>
      </c>
      <c r="K638" s="1" t="str">
        <f>VLOOKUP($H638,Download!$A$1:$AB$701,16)</f>
        <v>Victor Rodriguez Rielves</v>
      </c>
      <c r="L638" s="12"/>
      <c r="M638" s="36"/>
      <c r="P638" s="1"/>
      <c r="Q638" s="1"/>
    </row>
    <row r="639" spans="1:17" x14ac:dyDescent="0.2">
      <c r="A639" s="43"/>
      <c r="B639" s="43">
        <v>624</v>
      </c>
      <c r="C639" s="44">
        <f t="shared" si="32"/>
        <v>0.45949074074074592</v>
      </c>
      <c r="D639" s="47">
        <v>3.472222222222222E-3</v>
      </c>
      <c r="E639" s="45">
        <v>4.3750000000000004E-2</v>
      </c>
      <c r="F639" s="66">
        <f>Table134687243[[#This Row],[Start 
Time]]+Table134687243[[#This Row],[Ride           Time]]</f>
        <v>0.50324074074074587</v>
      </c>
      <c r="G639" s="68">
        <f t="shared" si="34"/>
        <v>20</v>
      </c>
      <c r="H639" s="43">
        <v>555</v>
      </c>
      <c r="I639" s="1" t="str">
        <f>VLOOKUP($H639,Download!$A$2:$AB$802,3)</f>
        <v>Zamalek</v>
      </c>
      <c r="J639" s="1" t="str">
        <f>VLOOKUP($H639,Download!$A$2:$AB$802,9)</f>
        <v>Phillip Malan</v>
      </c>
      <c r="K639" s="1" t="str">
        <f>VLOOKUP($H639,Download!$A$1:$AB$701,16)</f>
        <v>Denis Engelbrecht</v>
      </c>
      <c r="L639" s="12"/>
      <c r="M639" s="36"/>
      <c r="P639" s="1"/>
      <c r="Q639" s="1"/>
    </row>
    <row r="640" spans="1:17" x14ac:dyDescent="0.2">
      <c r="A640" s="43" t="s">
        <v>1</v>
      </c>
      <c r="B640" s="43">
        <v>625</v>
      </c>
      <c r="C640" s="44">
        <f t="shared" si="32"/>
        <v>0.46296296296296813</v>
      </c>
      <c r="D640" s="45">
        <v>6.9444444444444447E-4</v>
      </c>
      <c r="E640" s="45">
        <v>4.5138888888888888E-2</v>
      </c>
      <c r="F640" s="66">
        <f>Table134687243[[#This Row],[Start 
Time]]+Table134687243[[#This Row],[Ride           Time]]</f>
        <v>0.50810185185185697</v>
      </c>
      <c r="G640" s="68">
        <f t="shared" si="34"/>
        <v>20</v>
      </c>
      <c r="H640" s="43">
        <v>46</v>
      </c>
      <c r="I640" s="1" t="str">
        <f>VLOOKUP($H640,Download!$A$2:$AB$802,3)</f>
        <v>Land Rover Jaguars</v>
      </c>
      <c r="J640" s="1" t="str">
        <f>VLOOKUP($H640,Download!$A$2:$AB$802,9)</f>
        <v>Hannele Steyn</v>
      </c>
      <c r="K640" s="1" t="str">
        <f>VLOOKUP($H640,Download!$A$1:$AB$701,16)</f>
        <v>Katja Steenkamp</v>
      </c>
      <c r="L640" s="12"/>
      <c r="M640" s="36"/>
      <c r="P640" s="1"/>
      <c r="Q640" s="1"/>
    </row>
    <row r="641" spans="1:17" x14ac:dyDescent="0.2">
      <c r="A641" s="43" t="s">
        <v>1</v>
      </c>
      <c r="B641" s="43">
        <v>626</v>
      </c>
      <c r="C641" s="44">
        <f t="shared" si="32"/>
        <v>0.46365740740741257</v>
      </c>
      <c r="D641" s="45">
        <v>6.9444444444444447E-4</v>
      </c>
      <c r="E641" s="45">
        <v>4.5138888888888888E-2</v>
      </c>
      <c r="F641" s="66">
        <f>Table134687243[[#This Row],[Start 
Time]]+Table134687243[[#This Row],[Ride           Time]]</f>
        <v>0.50879629629630141</v>
      </c>
      <c r="G641" s="68">
        <f t="shared" si="34"/>
        <v>20</v>
      </c>
      <c r="H641" s="48"/>
      <c r="I641" s="1" t="e">
        <f>VLOOKUP($H641,Download!$A$2:$AB$802,3)</f>
        <v>#N/A</v>
      </c>
      <c r="J641" s="1" t="e">
        <f>VLOOKUP($H641,Download!$A$2:$AB$802,9)</f>
        <v>#N/A</v>
      </c>
      <c r="K641" s="1" t="e">
        <f>VLOOKUP($H641,Download!$A$1:$AB$701,16)</f>
        <v>#N/A</v>
      </c>
      <c r="L641" s="12"/>
      <c r="M641" s="36"/>
      <c r="P641" s="1"/>
      <c r="Q641" s="1"/>
    </row>
    <row r="642" spans="1:17" x14ac:dyDescent="0.2">
      <c r="A642" s="43" t="s">
        <v>1</v>
      </c>
      <c r="B642" s="43">
        <v>627</v>
      </c>
      <c r="C642" s="44">
        <f t="shared" si="32"/>
        <v>0.46435185185185701</v>
      </c>
      <c r="D642" s="45">
        <v>6.9444444444444447E-4</v>
      </c>
      <c r="E642" s="45">
        <v>4.5138888888888888E-2</v>
      </c>
      <c r="F642" s="66">
        <f>Table134687243[[#This Row],[Start 
Time]]+Table134687243[[#This Row],[Ride           Time]]</f>
        <v>0.50949074074074585</v>
      </c>
      <c r="G642" s="68">
        <f t="shared" si="34"/>
        <v>20</v>
      </c>
      <c r="H642" s="43">
        <v>57</v>
      </c>
      <c r="I642" s="1" t="str">
        <f>VLOOKUP($H642,Download!$A$2:$AB$802,3)</f>
        <v>FreakShow SCOTT</v>
      </c>
      <c r="J642" s="1" t="str">
        <f>VLOOKUP($H642,Download!$A$2:$AB$802,9)</f>
        <v>Sonya Looney</v>
      </c>
      <c r="K642" s="1" t="str">
        <f>VLOOKUP($H642,Download!$A$1:$AB$701,16)</f>
        <v>Catherine Williamson</v>
      </c>
      <c r="L642" s="12"/>
      <c r="M642" s="36"/>
      <c r="P642" s="1"/>
      <c r="Q642" s="1"/>
    </row>
    <row r="643" spans="1:17" x14ac:dyDescent="0.2">
      <c r="A643" s="43" t="s">
        <v>1</v>
      </c>
      <c r="B643" s="43">
        <v>628</v>
      </c>
      <c r="C643" s="44">
        <f t="shared" si="32"/>
        <v>0.46504629629630145</v>
      </c>
      <c r="D643" s="45">
        <v>6.9444444444444447E-4</v>
      </c>
      <c r="E643" s="45">
        <v>4.1666666666666664E-2</v>
      </c>
      <c r="F643" s="66">
        <f>Table134687243[[#This Row],[Start 
Time]]+Table134687243[[#This Row],[Ride           Time]]</f>
        <v>0.50671296296296808</v>
      </c>
      <c r="G643" s="68">
        <f t="shared" si="34"/>
        <v>20</v>
      </c>
      <c r="H643" s="43">
        <v>56</v>
      </c>
      <c r="I643" s="1" t="str">
        <f>VLOOKUP($H643,Download!$A$2:$AB$802,3)</f>
        <v>Galileo Risk</v>
      </c>
      <c r="J643" s="1" t="str">
        <f>VLOOKUP($H643,Download!$A$2:$AB$802,9)</f>
        <v>Theresa Ralph</v>
      </c>
      <c r="K643" s="1" t="str">
        <f>VLOOKUP($H643,Download!$A$1:$AB$701,16)</f>
        <v>Sarah Hill</v>
      </c>
      <c r="L643" s="12"/>
      <c r="M643" s="36"/>
      <c r="P643" s="1"/>
      <c r="Q643" s="1"/>
    </row>
    <row r="644" spans="1:17" x14ac:dyDescent="0.2">
      <c r="A644" s="43" t="s">
        <v>1</v>
      </c>
      <c r="B644" s="43">
        <v>629</v>
      </c>
      <c r="C644" s="44">
        <f t="shared" si="32"/>
        <v>0.4657407407407459</v>
      </c>
      <c r="D644" s="45">
        <v>6.9444444444444447E-4</v>
      </c>
      <c r="E644" s="45">
        <v>4.1666666666666664E-2</v>
      </c>
      <c r="F644" s="66">
        <f>Table134687243[[#This Row],[Start 
Time]]+Table134687243[[#This Row],[Ride           Time]]</f>
        <v>0.50740740740741253</v>
      </c>
      <c r="G644" s="68">
        <f t="shared" si="34"/>
        <v>20</v>
      </c>
      <c r="H644" s="43">
        <v>55</v>
      </c>
      <c r="I644" s="1" t="str">
        <f>VLOOKUP($H644,Download!$A$2:$AB$802,3)</f>
        <v>dormakaba Ladies</v>
      </c>
      <c r="J644" s="1" t="str">
        <f>VLOOKUP($H644,Download!$A$2:$AB$802,9)</f>
        <v>Samantha Sanders</v>
      </c>
      <c r="K644" s="1" t="str">
        <f>VLOOKUP($H644,Download!$A$1:$AB$701,16)</f>
        <v>Amy Mcdougall</v>
      </c>
      <c r="L644" s="12"/>
      <c r="M644" s="36"/>
      <c r="P644" s="1"/>
      <c r="Q644" s="1"/>
    </row>
    <row r="645" spans="1:17" x14ac:dyDescent="0.2">
      <c r="A645" s="43" t="s">
        <v>1</v>
      </c>
      <c r="B645" s="43">
        <v>630</v>
      </c>
      <c r="C645" s="44">
        <f t="shared" si="32"/>
        <v>0.46643518518519034</v>
      </c>
      <c r="D645" s="45">
        <v>6.9444444444444447E-4</v>
      </c>
      <c r="E645" s="45">
        <v>4.1666666666666664E-2</v>
      </c>
      <c r="F645" s="66">
        <f>Table134687243[[#This Row],[Start 
Time]]+Table134687243[[#This Row],[Ride           Time]]</f>
        <v>0.50810185185185697</v>
      </c>
      <c r="G645" s="68">
        <f t="shared" si="34"/>
        <v>20</v>
      </c>
      <c r="H645" s="43">
        <v>54</v>
      </c>
      <c r="I645" s="1" t="str">
        <f>VLOOKUP($H645,Download!$A$2:$AB$802,3)</f>
        <v>Summit Fin</v>
      </c>
      <c r="J645" s="1" t="str">
        <f>VLOOKUP($H645,Download!$A$2:$AB$802,9)</f>
        <v>Candice Lill</v>
      </c>
      <c r="K645" s="1" t="str">
        <f>VLOOKUP($H645,Download!$A$1:$AB$701,16)</f>
        <v>Adelheid Morath</v>
      </c>
      <c r="L645" s="12"/>
      <c r="M645" s="36"/>
      <c r="P645" s="1"/>
      <c r="Q645" s="1"/>
    </row>
    <row r="646" spans="1:17" x14ac:dyDescent="0.2">
      <c r="A646" s="43" t="s">
        <v>1</v>
      </c>
      <c r="B646" s="43">
        <v>631</v>
      </c>
      <c r="C646" s="44">
        <f t="shared" si="32"/>
        <v>0.46712962962963478</v>
      </c>
      <c r="D646" s="45">
        <v>1.3888888888888889E-3</v>
      </c>
      <c r="E646" s="45">
        <v>3.888888888888889E-2</v>
      </c>
      <c r="F646" s="66">
        <f>Table134687243[[#This Row],[Start 
Time]]+Table134687243[[#This Row],[Ride           Time]]</f>
        <v>0.50601851851852364</v>
      </c>
      <c r="G646" s="68">
        <f t="shared" si="34"/>
        <v>20</v>
      </c>
      <c r="H646" s="43">
        <v>53</v>
      </c>
      <c r="I646" s="1" t="str">
        <f>VLOOKUP($H646,Download!$A$2:$AB$802,3)</f>
        <v>Kross-Spur Racing</v>
      </c>
      <c r="J646" s="1" t="str">
        <f>VLOOKUP($H646,Download!$A$2:$AB$802,9)</f>
        <v>Ariane Lüthi</v>
      </c>
      <c r="K646" s="1" t="str">
        <f>VLOOKUP($H646,Download!$A$1:$AB$701,16)</f>
        <v>Maja Wloszczowska</v>
      </c>
      <c r="L646" s="12"/>
      <c r="M646" s="36"/>
      <c r="P646" s="1"/>
      <c r="Q646" s="1"/>
    </row>
    <row r="647" spans="1:17" x14ac:dyDescent="0.2">
      <c r="A647" s="43" t="s">
        <v>1</v>
      </c>
      <c r="B647" s="43">
        <v>632</v>
      </c>
      <c r="C647" s="44">
        <f t="shared" si="32"/>
        <v>0.46851851851852366</v>
      </c>
      <c r="D647" s="45">
        <v>1.3888888888888889E-3</v>
      </c>
      <c r="E647" s="45">
        <v>3.888888888888889E-2</v>
      </c>
      <c r="F647" s="66">
        <f>Table134687243[[#This Row],[Start 
Time]]+Table134687243[[#This Row],[Ride           Time]]</f>
        <v>0.50740740740741253</v>
      </c>
      <c r="G647" s="68">
        <f t="shared" si="34"/>
        <v>20</v>
      </c>
      <c r="H647" s="43">
        <v>52</v>
      </c>
      <c r="I647" s="1" t="str">
        <f>VLOOKUP($H647,Download!$A$2:$AB$802,3)</f>
        <v xml:space="preserve">Silverback - Fairtree </v>
      </c>
      <c r="J647" s="1" t="str">
        <f>VLOOKUP($H647,Download!$A$2:$AB$802,9)</f>
        <v>Jennie Stenerhag</v>
      </c>
      <c r="K647" s="1" t="str">
        <f>VLOOKUP($H647,Download!$A$1:$AB$701,16)</f>
        <v>Mariske Strauss</v>
      </c>
      <c r="L647" s="12"/>
      <c r="M647" s="36"/>
      <c r="P647" s="1"/>
      <c r="Q647" s="1"/>
    </row>
    <row r="648" spans="1:17" x14ac:dyDescent="0.2">
      <c r="A648" s="43" t="s">
        <v>1</v>
      </c>
      <c r="B648" s="43">
        <v>633</v>
      </c>
      <c r="C648" s="44">
        <f t="shared" si="32"/>
        <v>0.46990740740741255</v>
      </c>
      <c r="D648" s="45">
        <v>1.3888888888888889E-3</v>
      </c>
      <c r="E648" s="45">
        <v>3.8194444444444441E-2</v>
      </c>
      <c r="F648" s="66">
        <f>Table134687243[[#This Row],[Start 
Time]]+Table134687243[[#This Row],[Ride           Time]]</f>
        <v>0.50810185185185697</v>
      </c>
      <c r="G648" s="68">
        <f t="shared" si="34"/>
        <v>20</v>
      </c>
      <c r="H648" s="43">
        <v>51</v>
      </c>
      <c r="I648" s="1" t="str">
        <f>VLOOKUP($H648,Download!$A$2:$AB$802,3)</f>
        <v>Meerendal WIAWIS Rotwild</v>
      </c>
      <c r="J648" s="1" t="str">
        <f>VLOOKUP($H648,Download!$A$2:$AB$802,9)</f>
        <v>Sabine Spitz</v>
      </c>
      <c r="K648" s="1" t="str">
        <f>VLOOKUP($H648,Download!$A$1:$AB$701,16)</f>
        <v>Nadine Rieder</v>
      </c>
      <c r="L648" s="12"/>
      <c r="M648" s="36"/>
      <c r="P648" s="1"/>
      <c r="Q648" s="1"/>
    </row>
    <row r="649" spans="1:17" x14ac:dyDescent="0.2">
      <c r="A649" s="43" t="s">
        <v>1</v>
      </c>
      <c r="B649" s="43">
        <v>634</v>
      </c>
      <c r="C649" s="44">
        <f t="shared" si="32"/>
        <v>0.47129629629630143</v>
      </c>
      <c r="D649" s="47">
        <v>1.3888888888888889E-3</v>
      </c>
      <c r="E649" s="45">
        <v>3.7499999999999999E-2</v>
      </c>
      <c r="F649" s="66">
        <f>Table134687243[[#This Row],[Start 
Time]]+Table134687243[[#This Row],[Ride           Time]]</f>
        <v>0.50879629629630141</v>
      </c>
      <c r="G649" s="68">
        <f t="shared" si="34"/>
        <v>20</v>
      </c>
      <c r="H649" s="43">
        <v>50</v>
      </c>
      <c r="I649" s="1" t="str">
        <f>VLOOKUP($H649,Download!$A$2:$AB$802,3)</f>
        <v>Investec-Songo-Specialized</v>
      </c>
      <c r="J649" s="1" t="str">
        <f>VLOOKUP($H649,Download!$A$2:$AB$802,9)</f>
        <v>Annika Langvad</v>
      </c>
      <c r="K649" s="1" t="str">
        <f>VLOOKUP($H649,Download!$A$1:$AB$701,16)</f>
        <v>Anna van der Breggen</v>
      </c>
      <c r="L649" s="12"/>
      <c r="M649" s="36"/>
      <c r="P649" s="1"/>
      <c r="Q649" s="1"/>
    </row>
    <row r="650" spans="1:17" x14ac:dyDescent="0.2">
      <c r="A650" s="43" t="s">
        <v>0</v>
      </c>
      <c r="B650" s="43">
        <v>635</v>
      </c>
      <c r="C650" s="44">
        <f t="shared" si="32"/>
        <v>0.47268518518519032</v>
      </c>
      <c r="D650" s="45">
        <v>2.89351851851852E-4</v>
      </c>
      <c r="E650" s="45">
        <v>4.1666666666666664E-2</v>
      </c>
      <c r="F650" s="66">
        <f>Table134687243[[#This Row],[Start 
Time]]+Table134687243[[#This Row],[Ride           Time]]</f>
        <v>0.51435185185185694</v>
      </c>
      <c r="G650" s="68">
        <f t="shared" si="34"/>
        <v>20</v>
      </c>
      <c r="H650" s="43">
        <v>96</v>
      </c>
      <c r="I650" s="1" t="str">
        <f>VLOOKUP($H650,Download!$A$2:$AB$802,3)</f>
        <v>Eighty-Aid-Racing</v>
      </c>
      <c r="J650" s="1" t="str">
        <f>VLOOKUP($H650,Download!$A$2:$AB$802,9)</f>
        <v>Til Spiegel</v>
      </c>
      <c r="K650" s="1" t="str">
        <f>VLOOKUP($H650,Download!$A$1:$AB$701,16)</f>
        <v>Leo Wurster</v>
      </c>
      <c r="L650" s="12"/>
      <c r="M650" s="36"/>
      <c r="P650" s="1"/>
      <c r="Q650" s="1"/>
    </row>
    <row r="651" spans="1:17" x14ac:dyDescent="0.2">
      <c r="A651" s="43"/>
      <c r="B651" s="43">
        <v>636</v>
      </c>
      <c r="C651" s="44">
        <f t="shared" si="32"/>
        <v>0.47297453703704218</v>
      </c>
      <c r="D651" s="45">
        <v>2.89351851851852E-4</v>
      </c>
      <c r="E651" s="45">
        <v>4.3750000000000004E-2</v>
      </c>
      <c r="F651" s="66">
        <f>Table134687243[[#This Row],[Start 
Time]]+Table134687243[[#This Row],[Ride           Time]]</f>
        <v>0.51672453703704213</v>
      </c>
      <c r="G651" s="68">
        <f t="shared" si="34"/>
        <v>20</v>
      </c>
      <c r="H651" s="43">
        <v>148</v>
      </c>
      <c r="I651" s="1" t="str">
        <f>VLOOKUP($H651,Download!$A$2:$AB$802,3)</f>
        <v>DT Swiss Mitas Israel</v>
      </c>
      <c r="J651" s="1" t="str">
        <f>VLOOKUP($H651,Download!$A$2:$AB$802,9)</f>
        <v>Yuval Fridman</v>
      </c>
      <c r="K651" s="1" t="str">
        <f>VLOOKUP($H651,Download!$A$1:$AB$701,16)</f>
        <v>Noam Straschnow</v>
      </c>
      <c r="L651" s="12"/>
      <c r="M651" s="36"/>
      <c r="P651" s="1"/>
      <c r="Q651" s="1"/>
    </row>
    <row r="652" spans="1:17" x14ac:dyDescent="0.2">
      <c r="A652" s="43"/>
      <c r="B652" s="43">
        <v>637</v>
      </c>
      <c r="C652" s="44">
        <f t="shared" si="32"/>
        <v>0.47326388888889404</v>
      </c>
      <c r="D652" s="45">
        <v>2.89351851851852E-4</v>
      </c>
      <c r="E652" s="45">
        <v>4.3750000000000004E-2</v>
      </c>
      <c r="F652" s="66">
        <f>Table134687243[[#This Row],[Start 
Time]]+Table134687243[[#This Row],[Ride           Time]]</f>
        <v>0.51701388888889399</v>
      </c>
      <c r="G652" s="68">
        <f t="shared" si="34"/>
        <v>20</v>
      </c>
      <c r="H652" s="43">
        <v>547</v>
      </c>
      <c r="I652" s="1" t="str">
        <f>VLOOKUP($H652,Download!$A$2:$AB$802,3)</f>
        <v>wirfueryannic</v>
      </c>
      <c r="J652" s="1" t="str">
        <f>VLOOKUP($H652,Download!$A$2:$AB$802,9)</f>
        <v>Matthias Schoemann-Finck</v>
      </c>
      <c r="K652" s="1" t="str">
        <f>VLOOKUP($H652,Download!$A$1:$AB$701,16)</f>
        <v>Markus Neukirch</v>
      </c>
      <c r="L652" s="12"/>
      <c r="M652" s="36"/>
      <c r="P652" s="1"/>
      <c r="Q652" s="1"/>
    </row>
    <row r="653" spans="1:17" x14ac:dyDescent="0.2">
      <c r="A653" s="43"/>
      <c r="B653" s="43">
        <v>638</v>
      </c>
      <c r="C653" s="44">
        <f t="shared" si="32"/>
        <v>0.4735532407407459</v>
      </c>
      <c r="D653" s="45">
        <v>2.89351851851852E-4</v>
      </c>
      <c r="E653" s="45">
        <v>4.3750000000000004E-2</v>
      </c>
      <c r="F653" s="66">
        <f>Table134687243[[#This Row],[Start 
Time]]+Table134687243[[#This Row],[Ride           Time]]</f>
        <v>0.51730324074074585</v>
      </c>
      <c r="G653" s="68">
        <f t="shared" si="34"/>
        <v>20</v>
      </c>
      <c r="H653" s="43">
        <v>606</v>
      </c>
      <c r="I653" s="1" t="str">
        <f>VLOOKUP($H653,Download!$A$2:$AB$802,3)</f>
        <v>TFAL CANNONDALE BRASIL</v>
      </c>
      <c r="J653" s="1" t="str">
        <f>VLOOKUP($H653,Download!$A$2:$AB$802,9)</f>
        <v>Remerson Neri</v>
      </c>
      <c r="K653" s="1" t="str">
        <f>VLOOKUP($H653,Download!$A$1:$AB$701,16)</f>
        <v>Juarez Soares Pitta</v>
      </c>
      <c r="L653" s="12"/>
      <c r="M653" s="36"/>
      <c r="P653" s="1"/>
      <c r="Q653" s="1"/>
    </row>
    <row r="654" spans="1:17" x14ac:dyDescent="0.2">
      <c r="A654" s="43"/>
      <c r="B654" s="43">
        <v>639</v>
      </c>
      <c r="C654" s="44">
        <f t="shared" si="32"/>
        <v>0.47384259259259776</v>
      </c>
      <c r="D654" s="45">
        <v>2.89351851851852E-4</v>
      </c>
      <c r="E654" s="45">
        <v>4.1666666666666664E-2</v>
      </c>
      <c r="F654" s="66">
        <f>Table134687243[[#This Row],[Start 
Time]]+Table134687243[[#This Row],[Ride           Time]]</f>
        <v>0.51550925925926439</v>
      </c>
      <c r="G654" s="68">
        <f t="shared" si="34"/>
        <v>20</v>
      </c>
      <c r="H654" s="43">
        <v>655</v>
      </c>
      <c r="I654" s="1" t="str">
        <f>VLOOKUP($H654,Download!$A$2:$AB$802,3)</f>
        <v>RIBAG Lightriders</v>
      </c>
      <c r="J654" s="1" t="str">
        <f>VLOOKUP($H654,Download!$A$2:$AB$802,9)</f>
        <v>Andreas Richner</v>
      </c>
      <c r="K654" s="1" t="str">
        <f>VLOOKUP($H654,Download!$A$1:$AB$701,16)</f>
        <v xml:space="preserve">Marc Niklaus </v>
      </c>
      <c r="L654" s="12"/>
      <c r="M654" s="36"/>
      <c r="P654" s="1"/>
      <c r="Q654" s="1"/>
    </row>
    <row r="655" spans="1:17" x14ac:dyDescent="0.2">
      <c r="A655" s="43"/>
      <c r="B655" s="43">
        <v>640</v>
      </c>
      <c r="C655" s="44">
        <f t="shared" si="32"/>
        <v>0.47413194444444962</v>
      </c>
      <c r="D655" s="45">
        <v>2.89351851851852E-4</v>
      </c>
      <c r="E655" s="45">
        <v>3.9583333333333331E-2</v>
      </c>
      <c r="F655" s="66">
        <f>Table134687243[[#This Row],[Start 
Time]]+Table134687243[[#This Row],[Ride           Time]]</f>
        <v>0.51371527777778292</v>
      </c>
      <c r="G655" s="68">
        <f t="shared" si="34"/>
        <v>20</v>
      </c>
      <c r="H655" s="43">
        <v>650</v>
      </c>
      <c r="I655" s="1" t="str">
        <f>VLOOKUP($H655,Download!$A$2:$AB$802,3)</f>
        <v>Pink Star &amp; Stradalli</v>
      </c>
      <c r="J655" s="1" t="str">
        <f>VLOOKUP($H655,Download!$A$2:$AB$802,9)</f>
        <v>Randy Egues</v>
      </c>
      <c r="K655" s="1" t="str">
        <f>VLOOKUP($H655,Download!$A$1:$AB$701,16)</f>
        <v>Robert McCarty</v>
      </c>
      <c r="L655" s="12"/>
      <c r="M655" s="36"/>
      <c r="P655" s="1"/>
      <c r="Q655" s="1"/>
    </row>
    <row r="656" spans="1:17" x14ac:dyDescent="0.2">
      <c r="A656" s="43"/>
      <c r="B656" s="43">
        <v>641</v>
      </c>
      <c r="C656" s="44">
        <f t="shared" si="32"/>
        <v>0.47442129629630148</v>
      </c>
      <c r="D656" s="45">
        <v>2.89351851851852E-4</v>
      </c>
      <c r="E656" s="45">
        <v>3.9583333333333331E-2</v>
      </c>
      <c r="F656" s="66">
        <f>Table134687243[[#This Row],[Start 
Time]]+Table134687243[[#This Row],[Ride           Time]]</f>
        <v>0.51400462962963478</v>
      </c>
      <c r="G656" s="68">
        <f t="shared" si="34"/>
        <v>20</v>
      </c>
      <c r="H656" s="43">
        <v>535</v>
      </c>
      <c r="I656" s="1" t="str">
        <f>VLOOKUP($H656,Download!$A$2:$AB$802,3)</f>
        <v>TRAILWOLF LIONS</v>
      </c>
      <c r="J656" s="1" t="str">
        <f>VLOOKUP($H656,Download!$A$2:$AB$802,9)</f>
        <v>Shaun Oosthuizen</v>
      </c>
      <c r="K656" s="1" t="str">
        <f>VLOOKUP($H656,Download!$A$1:$AB$701,16)</f>
        <v>Pressmore Musundi Dhlamini</v>
      </c>
      <c r="L656" s="12"/>
      <c r="M656" s="36"/>
      <c r="P656" s="1"/>
      <c r="Q656" s="1"/>
    </row>
    <row r="657" spans="1:17" x14ac:dyDescent="0.2">
      <c r="A657" s="43"/>
      <c r="B657" s="43">
        <v>642</v>
      </c>
      <c r="C657" s="44">
        <f t="shared" ref="C657:C721" si="35">C656+D656</f>
        <v>0.47471064814815334</v>
      </c>
      <c r="D657" s="45">
        <v>2.89351851851852E-4</v>
      </c>
      <c r="E657" s="45"/>
      <c r="F657" s="66">
        <f>Table134687243[[#This Row],[Start 
Time]]+Table134687243[[#This Row],[Ride           Time]]</f>
        <v>0.47471064814815334</v>
      </c>
      <c r="G657" s="68">
        <f t="shared" si="34"/>
        <v>20</v>
      </c>
      <c r="H657" s="43"/>
      <c r="I657" s="1" t="e">
        <f>VLOOKUP($H657,Download!$A$2:$AB$802,3)</f>
        <v>#N/A</v>
      </c>
      <c r="J657" s="1" t="e">
        <f>VLOOKUP($H657,Download!$A$2:$AB$802,9)</f>
        <v>#N/A</v>
      </c>
      <c r="K657" s="1" t="e">
        <f>VLOOKUP($H657,Download!$A$1:$AB$701,16)</f>
        <v>#N/A</v>
      </c>
      <c r="L657" s="12"/>
      <c r="M657" s="36"/>
      <c r="P657" s="1"/>
      <c r="Q657" s="1"/>
    </row>
    <row r="658" spans="1:17" x14ac:dyDescent="0.2">
      <c r="A658" s="43"/>
      <c r="B658" s="43">
        <v>643</v>
      </c>
      <c r="C658" s="44">
        <f t="shared" si="35"/>
        <v>0.4750000000000052</v>
      </c>
      <c r="D658" s="45">
        <v>2.89351851851852E-4</v>
      </c>
      <c r="E658" s="45">
        <v>3.9583333333333331E-2</v>
      </c>
      <c r="F658" s="66">
        <f>Table134687243[[#This Row],[Start 
Time]]+Table134687243[[#This Row],[Ride           Time]]</f>
        <v>0.5145833333333385</v>
      </c>
      <c r="G658" s="68">
        <f t="shared" si="34"/>
        <v>20</v>
      </c>
      <c r="H658" s="43">
        <v>480</v>
      </c>
      <c r="I658" s="1" t="str">
        <f>VLOOKUP($H658,Download!$A$2:$AB$802,3)</f>
        <v>Racing Porcupine</v>
      </c>
      <c r="J658" s="1" t="str">
        <f>VLOOKUP($H658,Download!$A$2:$AB$802,9)</f>
        <v>Filippo Ceci</v>
      </c>
      <c r="K658" s="1" t="str">
        <f>VLOOKUP($H658,Download!$A$1:$AB$701,16)</f>
        <v>Elia Taverna</v>
      </c>
      <c r="L658" s="12"/>
      <c r="M658" s="36"/>
      <c r="P658" s="1"/>
      <c r="Q658" s="1"/>
    </row>
    <row r="659" spans="1:17" x14ac:dyDescent="0.2">
      <c r="A659" s="43" t="s">
        <v>84</v>
      </c>
      <c r="B659" s="43">
        <v>644</v>
      </c>
      <c r="C659" s="44">
        <f t="shared" si="35"/>
        <v>0.47528935185185706</v>
      </c>
      <c r="D659" s="45">
        <v>2.89351851851852E-4</v>
      </c>
      <c r="E659" s="45"/>
      <c r="F659" s="66">
        <f>Table134687243[[#This Row],[Start 
Time]]+Table134687243[[#This Row],[Ride           Time]]</f>
        <v>0.47528935185185706</v>
      </c>
      <c r="G659" s="68">
        <f t="shared" si="34"/>
        <v>20</v>
      </c>
      <c r="H659" s="43">
        <v>69</v>
      </c>
      <c r="I659" s="1" t="str">
        <f>VLOOKUP($H659,Download!$A$2:$AB$802,3)</f>
        <v xml:space="preserve">Land Rover AR  </v>
      </c>
      <c r="J659" s="1" t="str">
        <f>VLOOKUP($H659,Download!$A$2:$AB$802,9)</f>
        <v>Clinton Mackintosh</v>
      </c>
      <c r="K659" s="1" t="str">
        <f>VLOOKUP($H659,Download!$A$1:$AB$701,16)</f>
        <v>Mark Collins</v>
      </c>
      <c r="L659" s="12"/>
      <c r="M659" s="36"/>
      <c r="P659" s="1"/>
      <c r="Q659" s="1"/>
    </row>
    <row r="660" spans="1:17" x14ac:dyDescent="0.2">
      <c r="A660" s="43"/>
      <c r="B660" s="43">
        <v>645</v>
      </c>
      <c r="C660" s="44">
        <f t="shared" si="35"/>
        <v>0.47557870370370892</v>
      </c>
      <c r="D660" s="45">
        <v>2.89351851851852E-4</v>
      </c>
      <c r="E660" s="45">
        <v>3.9583333333333331E-2</v>
      </c>
      <c r="F660" s="66">
        <f>Table134687243[[#This Row],[Start 
Time]]+Table134687243[[#This Row],[Ride           Time]]</f>
        <v>0.51516203703704222</v>
      </c>
      <c r="G660" s="68">
        <f t="shared" si="34"/>
        <v>20</v>
      </c>
      <c r="H660" s="43"/>
      <c r="I660" s="1" t="e">
        <f>VLOOKUP($H660,Download!$A$2:$AB$802,3)</f>
        <v>#N/A</v>
      </c>
      <c r="J660" s="1" t="e">
        <f>VLOOKUP($H660,Download!$A$2:$AB$802,9)</f>
        <v>#N/A</v>
      </c>
      <c r="K660" s="1" t="e">
        <f>VLOOKUP($H660,Download!$A$1:$AB$701,16)</f>
        <v>#N/A</v>
      </c>
      <c r="L660" s="12"/>
      <c r="M660" s="36"/>
      <c r="P660" s="1"/>
      <c r="Q660" s="1"/>
    </row>
    <row r="661" spans="1:17" x14ac:dyDescent="0.2">
      <c r="A661" s="43" t="s">
        <v>84</v>
      </c>
      <c r="B661" s="43">
        <v>646</v>
      </c>
      <c r="C661" s="44">
        <f t="shared" si="35"/>
        <v>0.47586805555556078</v>
      </c>
      <c r="D661" s="45">
        <v>2.89351851851852E-4</v>
      </c>
      <c r="E661" s="45"/>
      <c r="F661" s="66">
        <f>Table134687243[[#This Row],[Start 
Time]]+Table134687243[[#This Row],[Ride           Time]]</f>
        <v>0.47586805555556078</v>
      </c>
      <c r="G661" s="68">
        <f t="shared" si="34"/>
        <v>20</v>
      </c>
      <c r="H661" s="43">
        <v>67</v>
      </c>
      <c r="I661" s="1" t="str">
        <f>VLOOKUP($H661,Download!$A$2:$AB$802,3)</f>
        <v>PTG / RH77</v>
      </c>
      <c r="J661" s="1" t="str">
        <f>VLOOKUP($H661,Download!$A$2:$AB$802,9)</f>
        <v>Robert Hunter</v>
      </c>
      <c r="K661" s="1" t="str">
        <f>VLOOKUP($H661,Download!$A$1:$AB$701,16)</f>
        <v>Rene Haselbacher</v>
      </c>
      <c r="L661" s="12"/>
      <c r="M661" s="36"/>
      <c r="P661" s="1"/>
      <c r="Q661" s="1"/>
    </row>
    <row r="662" spans="1:17" x14ac:dyDescent="0.2">
      <c r="A662" s="43"/>
      <c r="B662" s="43">
        <v>647</v>
      </c>
      <c r="C662" s="44">
        <f t="shared" si="35"/>
        <v>0.47615740740741264</v>
      </c>
      <c r="D662" s="45">
        <v>2.89351851851852E-4</v>
      </c>
      <c r="E662" s="45">
        <v>3.9583333333333331E-2</v>
      </c>
      <c r="F662" s="66">
        <f>Table134687243[[#This Row],[Start 
Time]]+Table134687243[[#This Row],[Ride           Time]]</f>
        <v>0.51574074074074594</v>
      </c>
      <c r="G662" s="68">
        <f t="shared" si="34"/>
        <v>20</v>
      </c>
      <c r="H662" s="43">
        <v>467</v>
      </c>
      <c r="I662" s="1" t="str">
        <f>VLOOKUP($H662,Download!$A$2:$AB$802,3)</f>
        <v xml:space="preserve">Marqueses </v>
      </c>
      <c r="J662" s="1" t="str">
        <f>VLOOKUP($H662,Download!$A$2:$AB$802,9)</f>
        <v>Marc Leifheit Garcia</v>
      </c>
      <c r="K662" s="1" t="str">
        <f>VLOOKUP($H662,Download!$A$1:$AB$701,16)</f>
        <v>Sergio Alcalde</v>
      </c>
      <c r="L662" s="12"/>
      <c r="M662" s="36"/>
      <c r="P662" s="1"/>
      <c r="Q662" s="1"/>
    </row>
    <row r="663" spans="1:17" x14ac:dyDescent="0.2">
      <c r="A663" s="43" t="s">
        <v>84</v>
      </c>
      <c r="B663" s="43">
        <v>648</v>
      </c>
      <c r="C663" s="44">
        <f t="shared" si="35"/>
        <v>0.4764467592592645</v>
      </c>
      <c r="D663" s="45">
        <v>2.89351851851852E-4</v>
      </c>
      <c r="E663" s="45">
        <v>3.9583333333333331E-2</v>
      </c>
      <c r="F663" s="66">
        <f>Table134687243[[#This Row],[Start 
Time]]+Table134687243[[#This Row],[Ride           Time]]</f>
        <v>0.5160300925925978</v>
      </c>
      <c r="G663" s="68">
        <f t="shared" si="34"/>
        <v>20</v>
      </c>
      <c r="H663" s="43">
        <v>64</v>
      </c>
      <c r="I663" s="1" t="str">
        <f>VLOOKUP($H663,Download!$A$2:$AB$802,3)</f>
        <v xml:space="preserve"> IBS Capital Allies</v>
      </c>
      <c r="J663" s="1" t="str">
        <f>VLOOKUP($H663,Download!$A$2:$AB$802,9)</f>
        <v>Erik Dekker</v>
      </c>
      <c r="K663" s="1" t="str">
        <f>VLOOKUP($H663,Download!$A$1:$AB$701,16)</f>
        <v>Maarten Tjallingii</v>
      </c>
      <c r="L663" s="12"/>
      <c r="M663" s="36"/>
      <c r="P663" s="1"/>
      <c r="Q663" s="1"/>
    </row>
    <row r="664" spans="1:17" x14ac:dyDescent="0.2">
      <c r="A664" s="43"/>
      <c r="B664" s="43">
        <v>649</v>
      </c>
      <c r="C664" s="44">
        <f t="shared" si="35"/>
        <v>0.47673611111111636</v>
      </c>
      <c r="D664" s="45">
        <v>2.89351851851852E-4</v>
      </c>
      <c r="E664" s="45">
        <v>3.9583333333333331E-2</v>
      </c>
      <c r="F664" s="66">
        <f>Table134687243[[#This Row],[Start 
Time]]+Table134687243[[#This Row],[Ride           Time]]</f>
        <v>0.51631944444444966</v>
      </c>
      <c r="G664" s="68">
        <f t="shared" ref="G664" si="36">$M$4</f>
        <v>20</v>
      </c>
      <c r="H664" s="43">
        <v>393</v>
      </c>
      <c r="I664" s="1" t="str">
        <f>VLOOKUP($H664,Download!$A$2:$AB$802,3)</f>
        <v>5Quinas.cc / Snakebite</v>
      </c>
      <c r="J664" s="1" t="str">
        <f>VLOOKUP($H664,Download!$A$2:$AB$802,9)</f>
        <v>Tiago Silva</v>
      </c>
      <c r="K664" s="1" t="str">
        <f>VLOOKUP($H664,Download!$A$1:$AB$701,16)</f>
        <v>Valerio Ferreira</v>
      </c>
      <c r="L664" s="12"/>
      <c r="M664" s="36"/>
      <c r="P664" s="1"/>
      <c r="Q664" s="1"/>
    </row>
    <row r="665" spans="1:17" x14ac:dyDescent="0.2">
      <c r="A665" s="43"/>
      <c r="B665" s="43">
        <v>650</v>
      </c>
      <c r="C665" s="44">
        <f t="shared" si="35"/>
        <v>0.47702546296296822</v>
      </c>
      <c r="D665" s="45">
        <v>2.89351851851852E-4</v>
      </c>
      <c r="E665" s="45">
        <v>3.9583333333333331E-2</v>
      </c>
      <c r="F665" s="66">
        <f>Table134687243[[#This Row],[Start 
Time]]+Table134687243[[#This Row],[Ride           Time]]</f>
        <v>0.51660879629630152</v>
      </c>
      <c r="G665" s="68">
        <f>$P$2</f>
        <v>21</v>
      </c>
      <c r="H665" s="43">
        <v>376</v>
      </c>
      <c r="I665" s="1" t="str">
        <f>VLOOKUP($H665,Download!$A$2:$AB$802,3)</f>
        <v xml:space="preserve">Gato Gordo </v>
      </c>
      <c r="J665" s="1" t="str">
        <f>VLOOKUP($H665,Download!$A$2:$AB$802,9)</f>
        <v>Leonardo Mello</v>
      </c>
      <c r="K665" s="1" t="str">
        <f>VLOOKUP($H665,Download!$A$1:$AB$701,16)</f>
        <v>Rafael Campos</v>
      </c>
      <c r="L665" s="12"/>
      <c r="M665" s="36"/>
      <c r="P665" s="1"/>
      <c r="Q665" s="1"/>
    </row>
    <row r="666" spans="1:17" x14ac:dyDescent="0.2">
      <c r="A666" s="43" t="s">
        <v>84</v>
      </c>
      <c r="B666" s="43">
        <v>651</v>
      </c>
      <c r="C666" s="44">
        <f t="shared" si="35"/>
        <v>0.47731481481482008</v>
      </c>
      <c r="D666" s="45">
        <v>2.89351851851852E-4</v>
      </c>
      <c r="E666" s="45">
        <v>3.9583333333333331E-2</v>
      </c>
      <c r="F666" s="66">
        <f>Table134687243[[#This Row],[Start 
Time]]+Table134687243[[#This Row],[Ride           Time]]</f>
        <v>0.51689814814815338</v>
      </c>
      <c r="G666" s="68">
        <f>$P$2</f>
        <v>21</v>
      </c>
      <c r="H666" s="43"/>
      <c r="I666" s="1" t="e">
        <f>VLOOKUP($H666,Download!$A$2:$AB$802,3)</f>
        <v>#N/A</v>
      </c>
      <c r="J666" s="1" t="e">
        <f>VLOOKUP($H666,Download!$A$2:$AB$802,9)</f>
        <v>#N/A</v>
      </c>
      <c r="K666" s="1" t="e">
        <f>VLOOKUP($H666,Download!$A$1:$AB$701,16)</f>
        <v>#N/A</v>
      </c>
      <c r="L666" s="12"/>
      <c r="M666" s="36"/>
      <c r="P666" s="1"/>
      <c r="Q666" s="1"/>
    </row>
    <row r="667" spans="1:17" x14ac:dyDescent="0.2">
      <c r="A667" s="43" t="s">
        <v>84</v>
      </c>
      <c r="B667" s="43">
        <v>652</v>
      </c>
      <c r="C667" s="44">
        <f t="shared" si="35"/>
        <v>0.47760416666667194</v>
      </c>
      <c r="D667" s="45">
        <v>2.89351851851852E-4</v>
      </c>
      <c r="E667" s="45"/>
      <c r="F667" s="66">
        <f>Table134687243[[#This Row],[Start 
Time]]+Table134687243[[#This Row],[Ride           Time]]</f>
        <v>0.47760416666667194</v>
      </c>
      <c r="G667" s="68">
        <v>21</v>
      </c>
      <c r="H667" s="43">
        <v>63</v>
      </c>
      <c r="I667" s="8" t="str">
        <f>VLOOKUP($H667,Download!$A$2:$AB$802,3)</f>
        <v>MITAS HEAD NEW RACE</v>
      </c>
      <c r="J667" s="8" t="str">
        <f>VLOOKUP($H667,Download!$A$2:$AB$802,9)</f>
        <v>Ondrej Fojtik</v>
      </c>
      <c r="K667" s="8" t="str">
        <f>VLOOKUP($H667,Download!$A$1:$AB$701,16)</f>
        <v>José Silva</v>
      </c>
      <c r="L667" s="12"/>
      <c r="M667" s="36"/>
      <c r="P667" s="1"/>
      <c r="Q667" s="1"/>
    </row>
    <row r="668" spans="1:17" x14ac:dyDescent="0.2">
      <c r="A668" s="43"/>
      <c r="B668" s="43">
        <v>653</v>
      </c>
      <c r="C668" s="44">
        <f t="shared" si="35"/>
        <v>0.4778935185185238</v>
      </c>
      <c r="D668" s="45">
        <v>2.89351851851852E-4</v>
      </c>
      <c r="E668" s="45">
        <v>3.9583333333333331E-2</v>
      </c>
      <c r="F668" s="66">
        <f>Table134687243[[#This Row],[Start 
Time]]+Table134687243[[#This Row],[Ride           Time]]</f>
        <v>0.5174768518518571</v>
      </c>
      <c r="G668" s="68">
        <f>$P$2</f>
        <v>21</v>
      </c>
      <c r="H668" s="43">
        <v>149</v>
      </c>
      <c r="I668" s="1" t="str">
        <f>VLOOKUP($H668,Download!$A$2:$AB$802,3)</f>
        <v>Signal Bikes</v>
      </c>
      <c r="J668" s="1" t="str">
        <f>VLOOKUP($H668,Download!$A$2:$AB$802,9)</f>
        <v>Oliver Munnik</v>
      </c>
      <c r="K668" s="1" t="str">
        <f>VLOOKUP($H668,Download!$A$1:$AB$701,16)</f>
        <v>Jarrod van den Heever</v>
      </c>
      <c r="L668" s="12"/>
      <c r="M668" s="36"/>
      <c r="P668" s="1"/>
      <c r="Q668" s="1"/>
    </row>
    <row r="669" spans="1:17" x14ac:dyDescent="0.2">
      <c r="A669" s="43" t="s">
        <v>84</v>
      </c>
      <c r="B669" s="43">
        <v>654</v>
      </c>
      <c r="C669" s="44">
        <f t="shared" si="35"/>
        <v>0.47818287037037566</v>
      </c>
      <c r="D669" s="45">
        <v>2.89351851851852E-4</v>
      </c>
      <c r="E669" s="45">
        <v>4.3750000000000004E-2</v>
      </c>
      <c r="F669" s="66">
        <f>Table134687243[[#This Row],[Start 
Time]]+Table134687243[[#This Row],[Ride           Time]]</f>
        <v>0.52193287037037561</v>
      </c>
      <c r="G669" s="68">
        <f>$P$2</f>
        <v>21</v>
      </c>
      <c r="H669" s="43">
        <v>62</v>
      </c>
      <c r="I669" s="1" t="str">
        <f>VLOOKUP($H669,Download!$A$2:$AB$802,3)</f>
        <v>SCOTT-SRAM Old Dudes</v>
      </c>
      <c r="J669" s="1" t="str">
        <f>VLOOKUP($H669,Download!$A$2:$AB$802,9)</f>
        <v>Thomas Frischknecht</v>
      </c>
      <c r="K669" s="1" t="str">
        <f>VLOOKUP($H669,Download!$A$1:$AB$701,16)</f>
        <v>Urs Gerig</v>
      </c>
      <c r="L669" s="12"/>
      <c r="M669" s="36"/>
      <c r="P669" s="1"/>
      <c r="Q669" s="1"/>
    </row>
    <row r="670" spans="1:17" x14ac:dyDescent="0.2">
      <c r="A670" s="43" t="s">
        <v>84</v>
      </c>
      <c r="B670" s="43">
        <v>655</v>
      </c>
      <c r="C670" s="44">
        <f t="shared" si="35"/>
        <v>0.47847222222222752</v>
      </c>
      <c r="D670" s="45">
        <v>2.89351851851852E-4</v>
      </c>
      <c r="E670" s="45">
        <v>3.9583333333333331E-2</v>
      </c>
      <c r="F670" s="66">
        <f>Table134687243[[#This Row],[Start 
Time]]+Table134687243[[#This Row],[Ride           Time]]</f>
        <v>0.51805555555556082</v>
      </c>
      <c r="G670" s="68">
        <f>$P$2</f>
        <v>21</v>
      </c>
      <c r="H670" s="43">
        <v>363</v>
      </c>
      <c r="I670" s="1" t="str">
        <f>VLOOKUP($H670,Download!$A$2:$AB$802,3)</f>
        <v xml:space="preserve">Saicom </v>
      </c>
      <c r="J670" s="1" t="str">
        <f>VLOOKUP($H670,Download!$A$2:$AB$802,9)</f>
        <v>David Cooke</v>
      </c>
      <c r="K670" s="1" t="str">
        <f>VLOOKUP($H670,Download!$A$1:$AB$701,16)</f>
        <v>Brennan Anderson</v>
      </c>
      <c r="L670" s="12"/>
      <c r="M670" s="36"/>
      <c r="P670" s="1"/>
      <c r="Q670" s="1"/>
    </row>
    <row r="671" spans="1:17" x14ac:dyDescent="0.2">
      <c r="A671" s="43"/>
      <c r="B671" s="43">
        <v>656</v>
      </c>
      <c r="C671" s="44">
        <f t="shared" si="35"/>
        <v>0.47876157407407938</v>
      </c>
      <c r="D671" s="45">
        <v>2.89351851851852E-4</v>
      </c>
      <c r="E671" s="45">
        <v>4.3750000000000004E-2</v>
      </c>
      <c r="F671" s="66">
        <f>Table134687243[[#This Row],[Start 
Time]]+Table134687243[[#This Row],[Ride           Time]]</f>
        <v>0.52251157407407933</v>
      </c>
      <c r="G671" s="68">
        <f>$P$2</f>
        <v>21</v>
      </c>
      <c r="H671" s="43"/>
      <c r="I671" s="1" t="e">
        <f>VLOOKUP($H671,Download!$A$2:$AB$802,3)</f>
        <v>#N/A</v>
      </c>
      <c r="J671" s="1" t="e">
        <f>VLOOKUP($H671,Download!$A$2:$AB$802,9)</f>
        <v>#N/A</v>
      </c>
      <c r="K671" s="1" t="e">
        <f>VLOOKUP($H671,Download!$A$1:$AB$701,16)</f>
        <v>#N/A</v>
      </c>
      <c r="L671" s="12"/>
      <c r="M671" s="36"/>
      <c r="P671" s="1"/>
      <c r="Q671" s="1"/>
    </row>
    <row r="672" spans="1:17" x14ac:dyDescent="0.2">
      <c r="A672" s="43" t="s">
        <v>84</v>
      </c>
      <c r="B672" s="43">
        <v>657</v>
      </c>
      <c r="C672" s="44">
        <f t="shared" si="35"/>
        <v>0.47905092592593124</v>
      </c>
      <c r="D672" s="45">
        <v>2.89351851851852E-4</v>
      </c>
      <c r="E672" s="45">
        <v>4.3750000000000004E-2</v>
      </c>
      <c r="F672" s="66">
        <f>Table134687243[[#This Row],[Start 
Time]]+Table134687243[[#This Row],[Ride           Time]]</f>
        <v>0.52280092592593119</v>
      </c>
      <c r="G672" s="68">
        <f>$O$2</f>
        <v>22</v>
      </c>
      <c r="H672" s="43">
        <v>60</v>
      </c>
      <c r="I672" s="1" t="str">
        <f>VLOOKUP($H672,Download!$A$2:$AB$802,3)</f>
        <v xml:space="preserve">7C WILIER </v>
      </c>
      <c r="J672" s="1" t="str">
        <f>VLOOKUP($H672,Download!$A$2:$AB$802,9)</f>
        <v>Dax Jaikel</v>
      </c>
      <c r="K672" s="1" t="str">
        <f>VLOOKUP($H672,Download!$A$1:$AB$701,16)</f>
        <v>Massimo Debertolis</v>
      </c>
      <c r="L672" s="12"/>
      <c r="M672" s="36"/>
      <c r="P672" s="1"/>
      <c r="Q672" s="1"/>
    </row>
    <row r="673" spans="1:17" x14ac:dyDescent="0.2">
      <c r="A673" s="43" t="s">
        <v>84</v>
      </c>
      <c r="B673" s="43">
        <v>658</v>
      </c>
      <c r="C673" s="44">
        <f t="shared" si="35"/>
        <v>0.4793402777777831</v>
      </c>
      <c r="D673" s="45">
        <v>2.89351851851852E-4</v>
      </c>
      <c r="E673" s="45">
        <v>3.9583333333333331E-2</v>
      </c>
      <c r="F673" s="66">
        <f>Table134687243[[#This Row],[Start 
Time]]+Table134687243[[#This Row],[Ride           Time]]</f>
        <v>0.5189236111111164</v>
      </c>
      <c r="G673" s="68">
        <f>$O$2</f>
        <v>22</v>
      </c>
      <c r="H673" s="43">
        <v>59</v>
      </c>
      <c r="I673" s="1" t="str">
        <f>VLOOKUP($H673,Download!$A$2:$AB$802,3)</f>
        <v>Merida Factory Racing</v>
      </c>
      <c r="J673" s="1" t="str">
        <f>VLOOKUP($H673,Download!$A$2:$AB$802,9)</f>
        <v>Jose Hermida</v>
      </c>
      <c r="K673" s="1" t="str">
        <f>VLOOKUP($H673,Download!$A$1:$AB$701,16)</f>
        <v>Joaquim  Rodriguez</v>
      </c>
      <c r="L673" s="12"/>
      <c r="M673" s="36"/>
      <c r="P673" s="1"/>
      <c r="Q673" s="1"/>
    </row>
    <row r="674" spans="1:17" x14ac:dyDescent="0.2">
      <c r="A674" s="43" t="s">
        <v>0</v>
      </c>
      <c r="B674" s="43">
        <v>659</v>
      </c>
      <c r="C674" s="44">
        <f t="shared" si="35"/>
        <v>0.47962962962963496</v>
      </c>
      <c r="D674" s="47">
        <v>9.0277777777777787E-3</v>
      </c>
      <c r="E674" s="45">
        <v>3.9583333333333331E-2</v>
      </c>
      <c r="F674" s="66">
        <f>Table134687243[[#This Row],[Start 
Time]]+Table134687243[[#This Row],[Ride           Time]]</f>
        <v>0.51921296296296826</v>
      </c>
      <c r="G674" s="68">
        <f>$O$2</f>
        <v>22</v>
      </c>
      <c r="H674" s="43"/>
      <c r="I674" s="1" t="e">
        <f>VLOOKUP($H674,Download!$A$2:$AB$802,3)</f>
        <v>#N/A</v>
      </c>
      <c r="J674" s="1" t="e">
        <f>VLOOKUP($H674,Download!$A$2:$AB$802,9)</f>
        <v>#N/A</v>
      </c>
      <c r="K674" s="1" t="e">
        <f>VLOOKUP($H674,Download!$A$1:$AB$701,16)</f>
        <v>#N/A</v>
      </c>
      <c r="L674" s="12"/>
      <c r="M674" s="36"/>
      <c r="P674" s="1"/>
      <c r="Q674" s="1"/>
    </row>
    <row r="675" spans="1:17" x14ac:dyDescent="0.2">
      <c r="A675" s="43"/>
      <c r="B675" s="43">
        <v>660</v>
      </c>
      <c r="C675" s="44">
        <f>C674+D674</f>
        <v>0.48865740740741276</v>
      </c>
      <c r="D675" s="45">
        <v>6.9444444444444447E-4</v>
      </c>
      <c r="E675" s="45">
        <v>3.9583333333333331E-2</v>
      </c>
      <c r="F675" s="66">
        <f>Table134687243[[#This Row],[Start 
Time]]+Table134687243[[#This Row],[Ride           Time]]</f>
        <v>0.52824074074074612</v>
      </c>
      <c r="G675" s="68">
        <f>M665</f>
        <v>0</v>
      </c>
      <c r="H675" s="43">
        <v>518</v>
      </c>
      <c r="I675" s="1" t="str">
        <f>VLOOKUP($H675,Download!$A$2:$AB$802,3)</f>
        <v>#suimtbo racing</v>
      </c>
      <c r="J675" s="1" t="str">
        <f>VLOOKUP($H675,Download!$A$2:$AB$802,9)</f>
        <v xml:space="preserve">Simon Brändli </v>
      </c>
      <c r="K675" s="1" t="str">
        <f>VLOOKUP($H675,Download!$A$1:$AB$701,16)</f>
        <v>Adrian Jäggi</v>
      </c>
      <c r="L675" s="12"/>
      <c r="M675" s="36"/>
      <c r="P675" s="1"/>
      <c r="Q675" s="1"/>
    </row>
    <row r="676" spans="1:17" x14ac:dyDescent="0.2">
      <c r="A676" s="43" t="s">
        <v>0</v>
      </c>
      <c r="B676" s="43">
        <v>661</v>
      </c>
      <c r="C676" s="44">
        <f t="shared" si="35"/>
        <v>0.4893518518518572</v>
      </c>
      <c r="D676" s="45">
        <v>6.9444444444444447E-4</v>
      </c>
      <c r="E676" s="45">
        <v>3.9583333333333331E-2</v>
      </c>
      <c r="F676" s="66">
        <f>Table134687243[[#This Row],[Start 
Time]]+Table134687243[[#This Row],[Ride           Time]]</f>
        <v>0.52893518518519056</v>
      </c>
      <c r="G676" s="68">
        <f>$O$2</f>
        <v>22</v>
      </c>
      <c r="H676" s="81">
        <v>58</v>
      </c>
      <c r="I676" s="1" t="str">
        <f>VLOOKUP($H676,Download!$A$2:$AB$802,3)</f>
        <v>Hunters Edge</v>
      </c>
      <c r="J676" s="1" t="str">
        <f>VLOOKUP($H676,Download!$A$2:$AB$802,9)</f>
        <v>Erik Kleinhans</v>
      </c>
      <c r="K676" s="1" t="str">
        <f>VLOOKUP($H676,Download!$A$1:$AB$701,16)</f>
        <v>Johannes Thumm</v>
      </c>
      <c r="L676" s="12"/>
      <c r="M676" s="36"/>
      <c r="P676" s="1"/>
      <c r="Q676" s="1"/>
    </row>
    <row r="677" spans="1:17" x14ac:dyDescent="0.2">
      <c r="A677" s="43" t="s">
        <v>0</v>
      </c>
      <c r="B677" s="43">
        <v>662</v>
      </c>
      <c r="C677" s="44">
        <f t="shared" si="35"/>
        <v>0.49004629629630164</v>
      </c>
      <c r="D677" s="45">
        <v>6.9444444444444447E-4</v>
      </c>
      <c r="E677" s="45">
        <v>3.9583333333333331E-2</v>
      </c>
      <c r="F677" s="66">
        <f>Table134687243[[#This Row],[Start 
Time]]+Table134687243[[#This Row],[Ride           Time]]</f>
        <v>0.529629629629635</v>
      </c>
      <c r="G677" s="68">
        <f>$O$2</f>
        <v>22</v>
      </c>
      <c r="H677" s="43">
        <v>49</v>
      </c>
      <c r="I677" s="1" t="str">
        <f>VLOOKUP($H677,Download!$A$2:$AB$802,3)</f>
        <v>HINO_PIOLINDO_EUROBIKES</v>
      </c>
      <c r="J677" s="1" t="str">
        <f>VLOOKUP($H677,Download!$A$2:$AB$802,9)</f>
        <v>Andrea De Silvestris</v>
      </c>
      <c r="K677" s="1" t="str">
        <f>VLOOKUP($H677,Download!$A$1:$AB$701,16)</f>
        <v>Jhonnathan  De Leon</v>
      </c>
      <c r="L677" s="12"/>
      <c r="M677" s="36"/>
      <c r="P677" s="1"/>
      <c r="Q677" s="1"/>
    </row>
    <row r="678" spans="1:17" x14ac:dyDescent="0.2">
      <c r="A678" s="43" t="s">
        <v>0</v>
      </c>
      <c r="B678" s="43">
        <v>663</v>
      </c>
      <c r="C678" s="44">
        <f t="shared" si="35"/>
        <v>0.49074074074074608</v>
      </c>
      <c r="D678" s="45">
        <v>6.9444444444444447E-4</v>
      </c>
      <c r="E678" s="45">
        <v>3.9583333333333331E-2</v>
      </c>
      <c r="F678" s="66">
        <f>Table134687243[[#This Row],[Start 
Time]]+Table134687243[[#This Row],[Ride           Time]]</f>
        <v>0.53032407407407944</v>
      </c>
      <c r="G678" s="68">
        <f t="shared" ref="G678:G692" si="37">$N$2</f>
        <v>24</v>
      </c>
      <c r="H678" s="43">
        <v>44</v>
      </c>
      <c r="I678" s="1" t="str">
        <f>VLOOKUP($H678,Download!$A$2:$AB$802,3)</f>
        <v xml:space="preserve">Fairis / Jac / Uniandes </v>
      </c>
      <c r="J678" s="1" t="str">
        <f>VLOOKUP($H678,Download!$A$2:$AB$802,9)</f>
        <v>Galo Tamayo</v>
      </c>
      <c r="K678" s="1" t="str">
        <f>VLOOKUP($H678,Download!$A$1:$AB$701,16)</f>
        <v>Jose Bernardo Vintimilla Corral</v>
      </c>
      <c r="L678" s="12"/>
      <c r="M678" s="36"/>
      <c r="P678" s="1"/>
      <c r="Q678" s="1"/>
    </row>
    <row r="679" spans="1:17" x14ac:dyDescent="0.2">
      <c r="A679" s="43" t="s">
        <v>0</v>
      </c>
      <c r="B679" s="43">
        <v>664</v>
      </c>
      <c r="C679" s="44">
        <f t="shared" si="35"/>
        <v>0.49143518518519053</v>
      </c>
      <c r="D679" s="45">
        <v>6.9444444444444447E-4</v>
      </c>
      <c r="E679" s="45">
        <v>3.9583333333333331E-2</v>
      </c>
      <c r="F679" s="66">
        <f>Table134687243[[#This Row],[Start 
Time]]+Table134687243[[#This Row],[Ride           Time]]</f>
        <v>0.53101851851852389</v>
      </c>
      <c r="G679" s="68">
        <f t="shared" si="37"/>
        <v>24</v>
      </c>
      <c r="H679" s="43">
        <v>43</v>
      </c>
      <c r="I679" s="1" t="str">
        <f>VLOOKUP($H679,Download!$A$2:$AB$802,3)</f>
        <v>Tbelles - ProtourBCN</v>
      </c>
      <c r="J679" s="1" t="str">
        <f>VLOOKUP($H679,Download!$A$2:$AB$802,9)</f>
        <v>Roberto Bou  Martin</v>
      </c>
      <c r="K679" s="1" t="str">
        <f>VLOOKUP($H679,Download!$A$1:$AB$701,16)</f>
        <v>Alberto Losada</v>
      </c>
      <c r="L679" s="12"/>
      <c r="M679" s="36"/>
      <c r="P679" s="1"/>
      <c r="Q679" s="1"/>
    </row>
    <row r="680" spans="1:17" x14ac:dyDescent="0.2">
      <c r="A680" s="43" t="s">
        <v>0</v>
      </c>
      <c r="B680" s="43">
        <v>665</v>
      </c>
      <c r="C680" s="44">
        <f t="shared" si="35"/>
        <v>0.49212962962963497</v>
      </c>
      <c r="D680" s="45">
        <v>6.9444444444444447E-4</v>
      </c>
      <c r="E680" s="45">
        <v>3.9583333333333331E-2</v>
      </c>
      <c r="F680" s="66">
        <f>Table134687243[[#This Row],[Start 
Time]]+Table134687243[[#This Row],[Ride           Time]]</f>
        <v>0.53171296296296833</v>
      </c>
      <c r="G680" s="68">
        <f t="shared" si="37"/>
        <v>24</v>
      </c>
      <c r="H680" s="43">
        <v>42</v>
      </c>
      <c r="I680" s="1" t="str">
        <f>VLOOKUP($H680,Download!$A$2:$AB$802,3)</f>
        <v>Tvert</v>
      </c>
      <c r="J680" s="1" t="str">
        <f>VLOOKUP($H680,Download!$A$2:$AB$802,9)</f>
        <v>Maxime DANON</v>
      </c>
      <c r="K680" s="1" t="str">
        <f>VLOOKUP($H680,Download!$A$1:$AB$701,16)</f>
        <v>Benjamin CHAVAS</v>
      </c>
      <c r="L680" s="12"/>
      <c r="M680" s="36"/>
      <c r="P680" s="1"/>
      <c r="Q680" s="1"/>
    </row>
    <row r="681" spans="1:17" x14ac:dyDescent="0.2">
      <c r="A681" s="43" t="s">
        <v>0</v>
      </c>
      <c r="B681" s="43">
        <v>666</v>
      </c>
      <c r="C681" s="44">
        <f t="shared" si="35"/>
        <v>0.49282407407407941</v>
      </c>
      <c r="D681" s="45">
        <v>6.9444444444444447E-4</v>
      </c>
      <c r="E681" s="45">
        <v>3.9583333333333331E-2</v>
      </c>
      <c r="F681" s="66">
        <f>Table134687243[[#This Row],[Start 
Time]]+Table134687243[[#This Row],[Ride           Time]]</f>
        <v>0.53240740740741277</v>
      </c>
      <c r="G681" s="68">
        <f t="shared" si="37"/>
        <v>24</v>
      </c>
      <c r="H681" s="43">
        <v>41</v>
      </c>
      <c r="I681" s="1" t="str">
        <f>VLOOKUP($H681,Download!$A$2:$AB$802,3)</f>
        <v>Insect Science Pro</v>
      </c>
      <c r="J681" s="1" t="str">
        <f>VLOOKUP($H681,Download!$A$2:$AB$802,9)</f>
        <v>Alan Gordon</v>
      </c>
      <c r="K681" s="1" t="str">
        <f>VLOOKUP($H681,Download!$A$1:$AB$701,16)</f>
        <v>Carel Van Wyk</v>
      </c>
      <c r="L681" s="12"/>
      <c r="M681" s="36"/>
      <c r="P681" s="1"/>
      <c r="Q681" s="1"/>
    </row>
    <row r="682" spans="1:17" x14ac:dyDescent="0.2">
      <c r="A682" s="43" t="s">
        <v>0</v>
      </c>
      <c r="B682" s="43">
        <v>667</v>
      </c>
      <c r="C682" s="44">
        <f t="shared" si="35"/>
        <v>0.49351851851852385</v>
      </c>
      <c r="D682" s="45">
        <v>6.9444444444444447E-4</v>
      </c>
      <c r="E682" s="45">
        <v>3.9583333333333331E-2</v>
      </c>
      <c r="F682" s="66">
        <f>Table134687243[[#This Row],[Start 
Time]]+Table134687243[[#This Row],[Ride           Time]]</f>
        <v>0.53310185185185721</v>
      </c>
      <c r="G682" s="68">
        <f t="shared" si="37"/>
        <v>24</v>
      </c>
      <c r="H682" s="43">
        <v>40</v>
      </c>
      <c r="I682" s="1" t="str">
        <f>VLOOKUP($H682,Download!$A$2:$AB$802,3)</f>
        <v xml:space="preserve">Scott France </v>
      </c>
      <c r="J682" s="1" t="str">
        <f>VLOOKUP($H682,Download!$A$2:$AB$802,9)</f>
        <v>Jonathan  Galante</v>
      </c>
      <c r="K682" s="1" t="str">
        <f>VLOOKUP($H682,Download!$A$1:$AB$701,16)</f>
        <v>Anthony Collet-Beillon</v>
      </c>
      <c r="L682" s="12"/>
      <c r="M682" s="36"/>
      <c r="P682" s="1"/>
      <c r="Q682" s="1"/>
    </row>
    <row r="683" spans="1:17" x14ac:dyDescent="0.2">
      <c r="A683" s="43" t="s">
        <v>0</v>
      </c>
      <c r="B683" s="43">
        <v>668</v>
      </c>
      <c r="C683" s="44">
        <f t="shared" si="35"/>
        <v>0.49421296296296829</v>
      </c>
      <c r="D683" s="45">
        <v>6.9444444444444447E-4</v>
      </c>
      <c r="E683" s="45">
        <v>3.9583333333333331E-2</v>
      </c>
      <c r="F683" s="66">
        <f>Table134687243[[#This Row],[Start 
Time]]+Table134687243[[#This Row],[Ride           Time]]</f>
        <v>0.53379629629630165</v>
      </c>
      <c r="G683" s="68">
        <f t="shared" si="37"/>
        <v>24</v>
      </c>
      <c r="H683" s="43">
        <v>39</v>
      </c>
      <c r="I683" s="1" t="str">
        <f>VLOOKUP($H683,Download!$A$2:$AB$802,3)</f>
        <v>ERG 1900 EV.</v>
      </c>
      <c r="J683" s="1" t="str">
        <f>VLOOKUP($H683,Download!$A$2:$AB$802,9)</f>
        <v>Sascha Weil</v>
      </c>
      <c r="K683" s="1" t="str">
        <f>VLOOKUP($H683,Download!$A$1:$AB$701,16)</f>
        <v>Benjamin Weil</v>
      </c>
      <c r="L683" s="12"/>
      <c r="M683" s="36"/>
      <c r="P683" s="1"/>
      <c r="Q683" s="1"/>
    </row>
    <row r="684" spans="1:17" x14ac:dyDescent="0.2">
      <c r="A684" s="43" t="s">
        <v>0</v>
      </c>
      <c r="B684" s="43">
        <v>669</v>
      </c>
      <c r="C684" s="44">
        <f t="shared" si="35"/>
        <v>0.49490740740741274</v>
      </c>
      <c r="D684" s="45">
        <v>6.9444444444444447E-4</v>
      </c>
      <c r="E684" s="45">
        <v>3.9583333333333331E-2</v>
      </c>
      <c r="F684" s="66">
        <f>Table134687243[[#This Row],[Start 
Time]]+Table134687243[[#This Row],[Ride           Time]]</f>
        <v>0.5344907407407461</v>
      </c>
      <c r="G684" s="68">
        <f t="shared" si="37"/>
        <v>24</v>
      </c>
      <c r="H684" s="43">
        <v>38</v>
      </c>
      <c r="I684" s="1" t="str">
        <f>VLOOKUP($H684,Download!$A$2:$AB$802,3)</f>
        <v>Reynolds BlacklabelRacing</v>
      </c>
      <c r="J684" s="1" t="str">
        <f>VLOOKUP($H684,Download!$A$2:$AB$802,9)</f>
        <v>Julian Biefang</v>
      </c>
      <c r="K684" s="1" t="str">
        <f>VLOOKUP($H684,Download!$A$1:$AB$701,16)</f>
        <v>Todd Tanner</v>
      </c>
      <c r="L684" s="12"/>
      <c r="M684" s="36"/>
      <c r="P684" s="1"/>
      <c r="Q684" s="1"/>
    </row>
    <row r="685" spans="1:17" x14ac:dyDescent="0.2">
      <c r="A685" s="43" t="s">
        <v>0</v>
      </c>
      <c r="B685" s="43">
        <v>670</v>
      </c>
      <c r="C685" s="44">
        <f t="shared" si="35"/>
        <v>0.49560185185185718</v>
      </c>
      <c r="D685" s="45">
        <v>6.9444444444444447E-4</v>
      </c>
      <c r="E685" s="45">
        <v>3.9583333333333331E-2</v>
      </c>
      <c r="F685" s="66">
        <f>Table134687243[[#This Row],[Start 
Time]]+Table134687243[[#This Row],[Ride           Time]]</f>
        <v>0.53518518518519054</v>
      </c>
      <c r="G685" s="68">
        <f t="shared" si="37"/>
        <v>24</v>
      </c>
      <c r="H685" s="43">
        <v>37</v>
      </c>
      <c r="I685" s="1" t="str">
        <f>VLOOKUP($H685,Download!$A$2:$AB$802,3)</f>
        <v xml:space="preserve">Restonic </v>
      </c>
      <c r="J685" s="1" t="str">
        <f>VLOOKUP($H685,Download!$A$2:$AB$802,9)</f>
        <v>Craig Uria</v>
      </c>
      <c r="K685" s="1" t="str">
        <f>VLOOKUP($H685,Download!$A$1:$AB$701,16)</f>
        <v>Andrew Duvenage</v>
      </c>
      <c r="L685" s="12"/>
      <c r="M685" s="36"/>
      <c r="P685" s="1"/>
      <c r="Q685" s="1"/>
    </row>
    <row r="686" spans="1:17" x14ac:dyDescent="0.2">
      <c r="A686" s="43" t="s">
        <v>0</v>
      </c>
      <c r="B686" s="43">
        <v>671</v>
      </c>
      <c r="C686" s="44">
        <f t="shared" si="35"/>
        <v>0.49629629629630162</v>
      </c>
      <c r="D686" s="45">
        <v>6.9444444444444447E-4</v>
      </c>
      <c r="E686" s="45">
        <v>3.9583333333333331E-2</v>
      </c>
      <c r="F686" s="66">
        <f>Table134687243[[#This Row],[Start 
Time]]+Table134687243[[#This Row],[Ride           Time]]</f>
        <v>0.53587962962963498</v>
      </c>
      <c r="G686" s="68">
        <f t="shared" si="37"/>
        <v>24</v>
      </c>
      <c r="H686" s="43">
        <v>36</v>
      </c>
      <c r="I686" s="1" t="str">
        <f>VLOOKUP($H686,Download!$A$2:$AB$802,3)</f>
        <v>DARKHORSE Wheels</v>
      </c>
      <c r="J686" s="1" t="str">
        <f>VLOOKUP($H686,Download!$A$2:$AB$802,9)</f>
        <v>Shaun-Nick Bester</v>
      </c>
      <c r="K686" s="1" t="str">
        <f>VLOOKUP($H686,Download!$A$1:$AB$701,16)</f>
        <v>Andrew Hill</v>
      </c>
      <c r="L686" s="12"/>
      <c r="M686" s="36"/>
      <c r="P686" s="1"/>
      <c r="Q686" s="1"/>
    </row>
    <row r="687" spans="1:17" x14ac:dyDescent="0.2">
      <c r="A687" s="43" t="s">
        <v>0</v>
      </c>
      <c r="B687" s="43">
        <v>672</v>
      </c>
      <c r="C687" s="44">
        <f t="shared" si="35"/>
        <v>0.49699074074074606</v>
      </c>
      <c r="D687" s="45">
        <v>6.9444444444444447E-4</v>
      </c>
      <c r="E687" s="45">
        <v>3.9583333333333331E-2</v>
      </c>
      <c r="F687" s="66">
        <f>Table134687243[[#This Row],[Start 
Time]]+Table134687243[[#This Row],[Ride           Time]]</f>
        <v>0.53657407407407942</v>
      </c>
      <c r="G687" s="68">
        <f t="shared" si="37"/>
        <v>24</v>
      </c>
      <c r="H687" s="43">
        <v>35</v>
      </c>
      <c r="I687" s="1" t="str">
        <f>VLOOKUP($H687,Download!$A$2:$AB$802,3)</f>
        <v>IMBUKO GIANT</v>
      </c>
      <c r="J687" s="1" t="str">
        <f>VLOOKUP($H687,Download!$A$2:$AB$802,9)</f>
        <v>Marco Joubert</v>
      </c>
      <c r="K687" s="1" t="str">
        <f>VLOOKUP($H687,Download!$A$1:$AB$701,16)</f>
        <v>Nicol Carstens</v>
      </c>
      <c r="L687" s="12"/>
      <c r="M687" s="36"/>
      <c r="P687" s="1"/>
      <c r="Q687" s="1"/>
    </row>
    <row r="688" spans="1:17" x14ac:dyDescent="0.2">
      <c r="A688" s="43" t="s">
        <v>0</v>
      </c>
      <c r="B688" s="43">
        <v>673</v>
      </c>
      <c r="C688" s="44">
        <f t="shared" si="35"/>
        <v>0.4976851851851905</v>
      </c>
      <c r="D688" s="45">
        <v>6.9444444444444447E-4</v>
      </c>
      <c r="E688" s="45">
        <v>4.1666666666666664E-2</v>
      </c>
      <c r="F688" s="66">
        <f>Table134687243[[#This Row],[Start 
Time]]+Table134687243[[#This Row],[Ride           Time]]</f>
        <v>0.53935185185185719</v>
      </c>
      <c r="G688" s="68">
        <f t="shared" si="37"/>
        <v>24</v>
      </c>
      <c r="H688" s="43">
        <v>34</v>
      </c>
      <c r="I688" s="1" t="str">
        <f>VLOOKUP($H688,Download!$A$2:$AB$802,3)</f>
        <v>Madmacs</v>
      </c>
      <c r="J688" s="1" t="str">
        <f>VLOOKUP($H688,Download!$A$2:$AB$802,9)</f>
        <v>Charlie Mcfall</v>
      </c>
      <c r="K688" s="1" t="str">
        <f>VLOOKUP($H688,Download!$A$1:$AB$701,16)</f>
        <v>Matthew Keyser</v>
      </c>
      <c r="L688" s="12"/>
      <c r="M688" s="36"/>
      <c r="P688" s="1"/>
      <c r="Q688" s="1"/>
    </row>
    <row r="689" spans="1:17" x14ac:dyDescent="0.2">
      <c r="A689" s="43" t="s">
        <v>0</v>
      </c>
      <c r="B689" s="43">
        <v>674</v>
      </c>
      <c r="C689" s="44">
        <f t="shared" si="35"/>
        <v>0.49837962962963495</v>
      </c>
      <c r="D689" s="45">
        <v>6.9444444444444447E-4</v>
      </c>
      <c r="E689" s="45">
        <v>3.9583333333333331E-2</v>
      </c>
      <c r="F689" s="66">
        <f>Table134687243[[#This Row],[Start 
Time]]+Table134687243[[#This Row],[Ride           Time]]</f>
        <v>0.53796296296296831</v>
      </c>
      <c r="G689" s="68">
        <f t="shared" si="37"/>
        <v>24</v>
      </c>
      <c r="H689" s="43">
        <v>33</v>
      </c>
      <c r="I689" s="1" t="str">
        <f>VLOOKUP($H689,Download!$A$2:$AB$802,3)</f>
        <v>Ceska sporitelna-Accolade</v>
      </c>
      <c r="J689" s="1" t="str">
        <f>VLOOKUP($H689,Download!$A$2:$AB$802,9)</f>
        <v>Tomas Visnovsky</v>
      </c>
      <c r="K689" s="1" t="str">
        <f>VLOOKUP($H689,Download!$A$1:$AB$701,16)</f>
        <v xml:space="preserve">Matouš Ulman </v>
      </c>
      <c r="L689" s="12"/>
      <c r="M689" s="36"/>
      <c r="P689" s="1"/>
      <c r="Q689" s="1"/>
    </row>
    <row r="690" spans="1:17" x14ac:dyDescent="0.2">
      <c r="A690" s="43" t="s">
        <v>0</v>
      </c>
      <c r="B690" s="43">
        <v>675</v>
      </c>
      <c r="C690" s="44">
        <f t="shared" si="35"/>
        <v>0.49907407407407939</v>
      </c>
      <c r="D690" s="45">
        <v>6.9444444444444447E-4</v>
      </c>
      <c r="E690" s="45">
        <v>3.9583333333333331E-2</v>
      </c>
      <c r="F690" s="66">
        <f>Table134687243[[#This Row],[Start 
Time]]+Table134687243[[#This Row],[Ride           Time]]</f>
        <v>0.53865740740741275</v>
      </c>
      <c r="G690" s="68">
        <f t="shared" si="37"/>
        <v>24</v>
      </c>
      <c r="H690" s="43">
        <v>32</v>
      </c>
      <c r="I690" s="1" t="str">
        <f>VLOOKUP($H690,Download!$A$2:$AB$802,3)</f>
        <v>7C CBZ WILIER 2</v>
      </c>
      <c r="J690" s="1" t="str">
        <f>VLOOKUP($H690,Download!$A$2:$AB$802,9)</f>
        <v>Tony Longo</v>
      </c>
      <c r="K690" s="1" t="str">
        <f>VLOOKUP($H690,Download!$A$1:$AB$701,16)</f>
        <v>Gregory Brenes</v>
      </c>
      <c r="L690" s="12"/>
      <c r="M690" s="36"/>
      <c r="P690" s="1"/>
      <c r="Q690" s="1"/>
    </row>
    <row r="691" spans="1:17" x14ac:dyDescent="0.2">
      <c r="A691" s="43" t="s">
        <v>0</v>
      </c>
      <c r="B691" s="43">
        <v>676</v>
      </c>
      <c r="C691" s="44">
        <f t="shared" si="35"/>
        <v>0.49976851851852383</v>
      </c>
      <c r="D691" s="45">
        <v>6.9444444444444447E-4</v>
      </c>
      <c r="E691" s="45">
        <v>3.9583333333333331E-2</v>
      </c>
      <c r="F691" s="66">
        <f>Table134687243[[#This Row],[Start 
Time]]+Table134687243[[#This Row],[Ride           Time]]</f>
        <v>0.53935185185185719</v>
      </c>
      <c r="G691" s="68">
        <f t="shared" si="37"/>
        <v>24</v>
      </c>
      <c r="H691" s="43">
        <v>31</v>
      </c>
      <c r="I691" s="1" t="str">
        <f>VLOOKUP($H691,Download!$A$2:$AB$802,3)</f>
        <v>MMR FACTORY RACING</v>
      </c>
      <c r="J691" s="1" t="str">
        <f>VLOOKUP($H691,Download!$A$2:$AB$802,9)</f>
        <v>David Valero Serrano</v>
      </c>
      <c r="K691" s="1" t="str">
        <f>VLOOKUP($H691,Download!$A$1:$AB$701,16)</f>
        <v>Catriel Andres Soto</v>
      </c>
      <c r="L691" s="12"/>
      <c r="M691" s="36"/>
      <c r="P691" s="1"/>
      <c r="Q691" s="1"/>
    </row>
    <row r="692" spans="1:17" x14ac:dyDescent="0.2">
      <c r="A692" s="43" t="s">
        <v>0</v>
      </c>
      <c r="B692" s="43">
        <v>677</v>
      </c>
      <c r="C692" s="44">
        <f t="shared" si="35"/>
        <v>0.50046296296296833</v>
      </c>
      <c r="D692" s="45">
        <v>6.9444444444444447E-4</v>
      </c>
      <c r="E692" s="45">
        <v>3.9583333333333331E-2</v>
      </c>
      <c r="F692" s="66">
        <f>Table134687243[[#This Row],[Start 
Time]]+Table134687243[[#This Row],[Ride           Time]]</f>
        <v>0.54004629629630163</v>
      </c>
      <c r="G692" s="68">
        <f t="shared" si="37"/>
        <v>24</v>
      </c>
      <c r="H692" s="43">
        <v>30</v>
      </c>
      <c r="I692" s="1" t="str">
        <f>VLOOKUP($H692,Download!$A$2:$AB$802,3)</f>
        <v>ORBEA FACTORY</v>
      </c>
      <c r="J692" s="1" t="str">
        <f>VLOOKUP($H692,Download!$A$2:$AB$802,9)</f>
        <v>Aleix Espargaro Villa</v>
      </c>
      <c r="K692" s="1" t="str">
        <f>VLOOKUP($H692,Download!$A$1:$AB$701,16)</f>
        <v>Ibon Zugasti</v>
      </c>
      <c r="L692" s="12"/>
      <c r="M692" s="36"/>
      <c r="P692" s="1"/>
      <c r="Q692" s="1"/>
    </row>
    <row r="693" spans="1:17" x14ac:dyDescent="0.2">
      <c r="A693" s="43" t="s">
        <v>0</v>
      </c>
      <c r="B693" s="43">
        <v>678</v>
      </c>
      <c r="C693" s="44">
        <f t="shared" si="35"/>
        <v>0.50115740740741277</v>
      </c>
      <c r="D693" s="45">
        <v>6.9444444444444447E-4</v>
      </c>
      <c r="E693" s="45">
        <v>3.9583333333333331E-2</v>
      </c>
      <c r="F693" s="66">
        <f>Table134687243[[#This Row],[Start 
Time]]+Table134687243[[#This Row],[Ride           Time]]</f>
        <v>0.54074074074074607</v>
      </c>
      <c r="G693" s="68">
        <f>$M$2</f>
        <v>26</v>
      </c>
      <c r="H693" s="43">
        <v>29</v>
      </c>
      <c r="I693" s="1" t="str">
        <f>VLOOKUP($H693,Download!$A$2:$AB$802,3)</f>
        <v>PYGA Euro Steel 2</v>
      </c>
      <c r="J693" s="1" t="str">
        <f>VLOOKUP($H693,Download!$A$2:$AB$802,9)</f>
        <v>Phillimon Sebona</v>
      </c>
      <c r="K693" s="1" t="str">
        <f>VLOOKUP($H693,Download!$A$1:$AB$701,16)</f>
        <v>Pieter Du Toit</v>
      </c>
      <c r="L693" s="12"/>
      <c r="M693" s="36"/>
      <c r="P693" s="1"/>
      <c r="Q693" s="1"/>
    </row>
    <row r="694" spans="1:17" x14ac:dyDescent="0.2">
      <c r="A694" s="43" t="s">
        <v>0</v>
      </c>
      <c r="B694" s="43">
        <v>679</v>
      </c>
      <c r="C694" s="44">
        <f t="shared" si="35"/>
        <v>0.50185185185185721</v>
      </c>
      <c r="D694" s="45">
        <v>6.9444444444444447E-4</v>
      </c>
      <c r="E694" s="45">
        <v>3.9583333333333331E-2</v>
      </c>
      <c r="F694" s="66">
        <f>Table134687243[[#This Row],[Start 
Time]]+Table134687243[[#This Row],[Ride           Time]]</f>
        <v>0.54143518518519052</v>
      </c>
      <c r="G694" s="68">
        <f t="shared" ref="G694:G706" si="38">$M$2</f>
        <v>26</v>
      </c>
      <c r="H694" s="43">
        <v>28</v>
      </c>
      <c r="I694" s="1" t="str">
        <f>VLOOKUP($H694,Download!$A$2:$AB$802,3)</f>
        <v>DSV Pro Cycling</v>
      </c>
      <c r="J694" s="1" t="str">
        <f>VLOOKUP($H694,Download!$A$2:$AB$802,9)</f>
        <v>Julian Jessop</v>
      </c>
      <c r="K694" s="1" t="str">
        <f>VLOOKUP($H694,Download!$A$1:$AB$701,16)</f>
        <v>Arno Du Toit</v>
      </c>
      <c r="L694" s="12"/>
      <c r="M694" s="36"/>
      <c r="P694" s="1"/>
      <c r="Q694" s="1"/>
    </row>
    <row r="695" spans="1:17" x14ac:dyDescent="0.2">
      <c r="A695" s="43" t="s">
        <v>0</v>
      </c>
      <c r="B695" s="43">
        <v>680</v>
      </c>
      <c r="C695" s="44">
        <f t="shared" si="35"/>
        <v>0.50254629629630165</v>
      </c>
      <c r="D695" s="45">
        <v>6.9444444444444447E-4</v>
      </c>
      <c r="E695" s="45">
        <v>3.9583333333333331E-2</v>
      </c>
      <c r="F695" s="66">
        <f>Table134687243[[#This Row],[Start 
Time]]+Table134687243[[#This Row],[Ride           Time]]</f>
        <v>0.54212962962963496</v>
      </c>
      <c r="G695" s="68">
        <f>$M$2</f>
        <v>26</v>
      </c>
      <c r="H695" s="43">
        <v>27</v>
      </c>
      <c r="I695" s="1" t="str">
        <f>VLOOKUP($H695,Download!$A$2:$AB$802,3)</f>
        <v>KTM Pro</v>
      </c>
      <c r="J695" s="1" t="str">
        <f>VLOOKUP($H695,Download!$A$2:$AB$802,9)</f>
        <v>Manuel Pliem</v>
      </c>
      <c r="K695" s="1" t="str">
        <f>VLOOKUP($H695,Download!$A$1:$AB$701,16)</f>
        <v>David Schöggl</v>
      </c>
      <c r="L695" s="12"/>
      <c r="M695" s="36"/>
      <c r="P695" s="1"/>
      <c r="Q695" s="1"/>
    </row>
    <row r="696" spans="1:17" x14ac:dyDescent="0.2">
      <c r="A696" s="43" t="s">
        <v>0</v>
      </c>
      <c r="B696" s="43">
        <v>681</v>
      </c>
      <c r="C696" s="44">
        <f t="shared" si="35"/>
        <v>0.5032407407407461</v>
      </c>
      <c r="D696" s="45">
        <v>6.9444444444444447E-4</v>
      </c>
      <c r="E696" s="45">
        <v>3.9583333333333331E-2</v>
      </c>
      <c r="F696" s="66">
        <f>Table134687243[[#This Row],[Start 
Time]]+Table134687243[[#This Row],[Ride           Time]]</f>
        <v>0.5428240740740794</v>
      </c>
      <c r="G696" s="68">
        <f t="shared" si="38"/>
        <v>26</v>
      </c>
      <c r="H696" s="43">
        <v>26</v>
      </c>
      <c r="I696" s="1" t="str">
        <f>VLOOKUP($H696,Download!$A$2:$AB$802,3)</f>
        <v>Pro Devonbosch Qhubeka</v>
      </c>
      <c r="J696" s="1" t="str">
        <f>VLOOKUP($H696,Download!$A$2:$AB$802,9)</f>
        <v>Frans Claes</v>
      </c>
      <c r="K696" s="1" t="str">
        <f>VLOOKUP($H696,Download!$A$1:$AB$701,16)</f>
        <v>Hendrik Kruger</v>
      </c>
      <c r="L696" s="12"/>
      <c r="M696" s="36"/>
      <c r="P696" s="1"/>
      <c r="Q696" s="1"/>
    </row>
    <row r="697" spans="1:17" x14ac:dyDescent="0.2">
      <c r="A697" s="43" t="s">
        <v>0</v>
      </c>
      <c r="B697" s="43">
        <v>682</v>
      </c>
      <c r="C697" s="44">
        <f t="shared" si="35"/>
        <v>0.50393518518519054</v>
      </c>
      <c r="D697" s="45">
        <v>6.9444444444444447E-4</v>
      </c>
      <c r="E697" s="45">
        <v>3.9583333333333331E-2</v>
      </c>
      <c r="F697" s="66">
        <f>Table134687243[[#This Row],[Start 
Time]]+Table134687243[[#This Row],[Ride           Time]]</f>
        <v>0.54351851851852384</v>
      </c>
      <c r="G697" s="68">
        <f>$M$2</f>
        <v>26</v>
      </c>
      <c r="H697" s="43">
        <v>25</v>
      </c>
      <c r="I697" s="1" t="str">
        <f>VLOOKUP($H697,Download!$A$2:$AB$802,3)</f>
        <v>7C CBZ WILIER</v>
      </c>
      <c r="J697" s="1" t="str">
        <f>VLOOKUP($H697,Download!$A$2:$AB$802,9)</f>
        <v>Louis  Meija</v>
      </c>
      <c r="K697" s="1" t="str">
        <f>VLOOKUP($H697,Download!$A$1:$AB$701,16)</f>
        <v>Johnny Cattaneo</v>
      </c>
      <c r="L697" s="12"/>
      <c r="M697" s="36"/>
      <c r="P697" s="1"/>
      <c r="Q697" s="1"/>
    </row>
    <row r="698" spans="1:17" x14ac:dyDescent="0.2">
      <c r="A698" s="43" t="s">
        <v>0</v>
      </c>
      <c r="B698" s="43">
        <v>683</v>
      </c>
      <c r="C698" s="44">
        <f t="shared" si="35"/>
        <v>0.50462962962963498</v>
      </c>
      <c r="D698" s="45">
        <v>6.9444444444444447E-4</v>
      </c>
      <c r="E698" s="45">
        <v>3.9583333333333331E-2</v>
      </c>
      <c r="F698" s="66">
        <f>Table134687243[[#This Row],[Start 
Time]]+Table134687243[[#This Row],[Ride           Time]]</f>
        <v>0.54421296296296828</v>
      </c>
      <c r="G698" s="68">
        <f t="shared" si="38"/>
        <v>26</v>
      </c>
      <c r="H698" s="43">
        <v>24</v>
      </c>
      <c r="I698" s="1" t="str">
        <f>VLOOKUP($H698,Download!$A$2:$AB$802,3)</f>
        <v>Centurion Vaude 2</v>
      </c>
      <c r="J698" s="1" t="str">
        <f>VLOOKUP($H698,Download!$A$2:$AB$802,9)</f>
        <v>Tristan de Lange</v>
      </c>
      <c r="K698" s="1" t="str">
        <f>VLOOKUP($H698,Download!$A$1:$AB$701,16)</f>
        <v>Vinzent Dorn</v>
      </c>
      <c r="L698" s="12"/>
      <c r="M698" s="36"/>
      <c r="P698" s="1"/>
      <c r="Q698" s="1"/>
    </row>
    <row r="699" spans="1:17" x14ac:dyDescent="0.2">
      <c r="A699" s="43" t="s">
        <v>0</v>
      </c>
      <c r="B699" s="43">
        <v>684</v>
      </c>
      <c r="C699" s="44">
        <f t="shared" si="35"/>
        <v>0.50532407407407942</v>
      </c>
      <c r="D699" s="45">
        <v>6.9444444444444447E-4</v>
      </c>
      <c r="E699" s="45">
        <v>3.9583333333333331E-2</v>
      </c>
      <c r="F699" s="66">
        <f>Table134687243[[#This Row],[Start 
Time]]+Table134687243[[#This Row],[Ride           Time]]</f>
        <v>0.54490740740741272</v>
      </c>
      <c r="G699" s="68">
        <f t="shared" si="38"/>
        <v>26</v>
      </c>
      <c r="H699" s="43">
        <v>23</v>
      </c>
      <c r="I699" s="1" t="str">
        <f>VLOOKUP($H699,Download!$A$2:$AB$802,3)</f>
        <v>SPOT Africa</v>
      </c>
      <c r="J699" s="1" t="str">
        <f>VLOOKUP($H699,Download!$A$2:$AB$802,9)</f>
        <v>Timothy Hammond</v>
      </c>
      <c r="K699" s="1" t="str">
        <f>VLOOKUP($H699,Download!$A$1:$AB$701,16)</f>
        <v>Jan Schaer</v>
      </c>
      <c r="L699" s="12"/>
      <c r="M699" s="36"/>
      <c r="P699" s="1"/>
      <c r="Q699" s="1"/>
    </row>
    <row r="700" spans="1:17" x14ac:dyDescent="0.2">
      <c r="A700" s="43" t="s">
        <v>0</v>
      </c>
      <c r="B700" s="43">
        <v>685</v>
      </c>
      <c r="C700" s="44">
        <f t="shared" si="35"/>
        <v>0.50601851851852386</v>
      </c>
      <c r="D700" s="45">
        <v>6.9444444444444447E-4</v>
      </c>
      <c r="E700" s="45">
        <v>3.9583333333333331E-2</v>
      </c>
      <c r="F700" s="66">
        <f>Table134687243[[#This Row],[Start 
Time]]+Table134687243[[#This Row],[Ride           Time]]</f>
        <v>0.54560185185185717</v>
      </c>
      <c r="G700" s="68">
        <f t="shared" si="38"/>
        <v>26</v>
      </c>
      <c r="H700" s="43">
        <v>22</v>
      </c>
      <c r="I700" s="1" t="str">
        <f>VLOOKUP($H700,Download!$A$2:$AB$802,3)</f>
        <v>Shimano Aus</v>
      </c>
      <c r="J700" s="1" t="str">
        <f>VLOOKUP($H700,Download!$A$2:$AB$802,9)</f>
        <v>Brendan Johnston</v>
      </c>
      <c r="K700" s="1" t="str">
        <f>VLOOKUP($H700,Download!$A$1:$AB$701,16)</f>
        <v>Cameron Ivory</v>
      </c>
      <c r="L700" s="12"/>
      <c r="M700" s="36"/>
      <c r="P700" s="1"/>
      <c r="Q700" s="1"/>
    </row>
    <row r="701" spans="1:17" x14ac:dyDescent="0.2">
      <c r="A701" s="43" t="s">
        <v>0</v>
      </c>
      <c r="B701" s="43">
        <v>686</v>
      </c>
      <c r="C701" s="44">
        <f t="shared" si="35"/>
        <v>0.50671296296296831</v>
      </c>
      <c r="D701" s="45">
        <v>6.9444444444444447E-4</v>
      </c>
      <c r="E701" s="45">
        <v>3.9583333333333331E-2</v>
      </c>
      <c r="F701" s="66">
        <f>Table134687243[[#This Row],[Start 
Time]]+Table134687243[[#This Row],[Ride           Time]]</f>
        <v>0.54629629629630161</v>
      </c>
      <c r="G701" s="68">
        <f t="shared" si="38"/>
        <v>26</v>
      </c>
      <c r="H701" s="43">
        <v>21</v>
      </c>
      <c r="I701" s="1" t="str">
        <f>VLOOKUP($H701,Download!$A$2:$AB$802,3)</f>
        <v>T°RED FACTORY RACING</v>
      </c>
      <c r="J701" s="1" t="str">
        <f>VLOOKUP($H701,Download!$A$2:$AB$802,9)</f>
        <v>Alessandro Petacchi</v>
      </c>
      <c r="K701" s="1" t="str">
        <f>VLOOKUP($H701,Download!$A$1:$AB$701,16)</f>
        <v>Francesco Chicchi</v>
      </c>
      <c r="L701" s="12"/>
      <c r="M701" s="36"/>
      <c r="P701" s="1"/>
      <c r="Q701" s="1"/>
    </row>
    <row r="702" spans="1:17" x14ac:dyDescent="0.2">
      <c r="A702" s="43" t="s">
        <v>0</v>
      </c>
      <c r="B702" s="43">
        <v>687</v>
      </c>
      <c r="C702" s="44">
        <f t="shared" si="35"/>
        <v>0.50740740740741275</v>
      </c>
      <c r="D702" s="45">
        <v>6.9444444444444447E-4</v>
      </c>
      <c r="E702" s="45">
        <v>3.8194444444444441E-2</v>
      </c>
      <c r="F702" s="66">
        <f>Table134687243[[#This Row],[Start 
Time]]+Table134687243[[#This Row],[Ride           Time]]</f>
        <v>0.54560185185185717</v>
      </c>
      <c r="G702" s="68">
        <f t="shared" si="38"/>
        <v>26</v>
      </c>
      <c r="H702" s="43">
        <v>20</v>
      </c>
      <c r="I702" s="1" t="str">
        <f>VLOOKUP($H702,Download!$A$2:$AB$802,3)</f>
        <v>InvestecSongoSpecialized 2</v>
      </c>
      <c r="J702" s="1" t="str">
        <f>VLOOKUP($H702,Download!$A$2:$AB$802,9)</f>
        <v>Christoph Sauser</v>
      </c>
      <c r="K702" s="1" t="str">
        <f>VLOOKUP($H702,Download!$A$1:$AB$701,16)</f>
        <v>Simon Andreassen</v>
      </c>
      <c r="L702" s="12"/>
      <c r="M702" s="36"/>
      <c r="P702" s="1"/>
      <c r="Q702" s="1"/>
    </row>
    <row r="703" spans="1:17" x14ac:dyDescent="0.2">
      <c r="A703" s="43" t="s">
        <v>0</v>
      </c>
      <c r="B703" s="43">
        <v>688</v>
      </c>
      <c r="C703" s="44">
        <f t="shared" si="35"/>
        <v>0.50810185185185719</v>
      </c>
      <c r="D703" s="45">
        <v>6.9444444444444447E-4</v>
      </c>
      <c r="E703" s="45">
        <v>3.8194444444444441E-2</v>
      </c>
      <c r="F703" s="66">
        <f>Table134687243[[#This Row],[Start 
Time]]+Table134687243[[#This Row],[Ride           Time]]</f>
        <v>0.54629629629630161</v>
      </c>
      <c r="G703" s="68">
        <f t="shared" si="38"/>
        <v>26</v>
      </c>
      <c r="H703" s="43">
        <v>19</v>
      </c>
      <c r="I703" s="1" t="str">
        <f>VLOOKUP($H703,Download!$A$2:$AB$802,3)</f>
        <v>CST Sandd</v>
      </c>
      <c r="J703" s="1" t="str">
        <f>VLOOKUP($H703,Download!$A$2:$AB$802,9)</f>
        <v>Sebastian Fini</v>
      </c>
      <c r="K703" s="1" t="str">
        <f>VLOOKUP($H703,Download!$A$1:$AB$701,16)</f>
        <v>Martins Blums</v>
      </c>
      <c r="L703" s="12"/>
      <c r="M703" s="36"/>
      <c r="P703" s="1"/>
      <c r="Q703" s="1"/>
    </row>
    <row r="704" spans="1:17" x14ac:dyDescent="0.2">
      <c r="A704" s="43" t="s">
        <v>0</v>
      </c>
      <c r="B704" s="43">
        <v>689</v>
      </c>
      <c r="C704" s="44">
        <f t="shared" si="35"/>
        <v>0.50879629629630163</v>
      </c>
      <c r="D704" s="45">
        <v>6.9444444444444447E-4</v>
      </c>
      <c r="E704" s="45">
        <v>3.8194444444444441E-2</v>
      </c>
      <c r="F704" s="66">
        <f>Table134687243[[#This Row],[Start 
Time]]+Table134687243[[#This Row],[Ride           Time]]</f>
        <v>0.54699074074074605</v>
      </c>
      <c r="G704" s="68">
        <f t="shared" si="38"/>
        <v>26</v>
      </c>
      <c r="H704" s="43">
        <v>18</v>
      </c>
      <c r="I704" s="1" t="str">
        <f>VLOOKUP($H704,Download!$A$2:$AB$802,3)</f>
        <v>CST Wilier Sandd Racing</v>
      </c>
      <c r="J704" s="1" t="str">
        <f>VLOOKUP($H704,Download!$A$2:$AB$802,9)</f>
        <v>Erwin Bakker</v>
      </c>
      <c r="K704" s="1" t="str">
        <f>VLOOKUP($H704,Download!$A$1:$AB$701,16)</f>
        <v>David Nordemann</v>
      </c>
      <c r="L704" s="12"/>
      <c r="M704" s="36"/>
      <c r="P704" s="1"/>
      <c r="Q704" s="1"/>
    </row>
    <row r="705" spans="1:17" x14ac:dyDescent="0.2">
      <c r="A705" s="43" t="s">
        <v>0</v>
      </c>
      <c r="B705" s="43">
        <v>690</v>
      </c>
      <c r="C705" s="44">
        <f t="shared" si="35"/>
        <v>0.50949074074074607</v>
      </c>
      <c r="D705" s="45">
        <v>6.9444444444444447E-4</v>
      </c>
      <c r="E705" s="45">
        <v>3.8194444444444441E-2</v>
      </c>
      <c r="F705" s="66">
        <f>Table134687243[[#This Row],[Start 
Time]]+Table134687243[[#This Row],[Ride           Time]]</f>
        <v>0.54768518518519049</v>
      </c>
      <c r="G705" s="68">
        <f t="shared" si="38"/>
        <v>26</v>
      </c>
      <c r="H705" s="43">
        <v>17</v>
      </c>
      <c r="I705" s="1" t="str">
        <f>VLOOKUP($H705,Download!$A$2:$AB$802,3)</f>
        <v>BULLS Youngsters</v>
      </c>
      <c r="J705" s="1" t="str">
        <f>VLOOKUP($H705,Download!$A$2:$AB$802,9)</f>
        <v>Martin Frey</v>
      </c>
      <c r="K705" s="1" t="str">
        <f>VLOOKUP($H705,Download!$A$1:$AB$701,16)</f>
        <v>Simon Schneller</v>
      </c>
      <c r="L705" s="12"/>
      <c r="M705" s="36"/>
      <c r="P705" s="1"/>
      <c r="Q705" s="1"/>
    </row>
    <row r="706" spans="1:17" x14ac:dyDescent="0.2">
      <c r="A706" s="43" t="s">
        <v>0</v>
      </c>
      <c r="B706" s="43">
        <v>691</v>
      </c>
      <c r="C706" s="44">
        <f t="shared" si="35"/>
        <v>0.51018518518519052</v>
      </c>
      <c r="D706" s="45">
        <v>6.9444444444444447E-4</v>
      </c>
      <c r="E706" s="45">
        <v>3.8194444444444441E-2</v>
      </c>
      <c r="F706" s="45">
        <f t="shared" ref="F706:F721" si="39">C706+E706</f>
        <v>0.54837962962963493</v>
      </c>
      <c r="G706" s="68">
        <f t="shared" si="38"/>
        <v>26</v>
      </c>
      <c r="H706" s="43">
        <v>16</v>
      </c>
      <c r="I706" s="1" t="str">
        <f>VLOOKUP($H706,Download!$A$2:$AB$802,3)</f>
        <v>Trek-Selle San Marco 2</v>
      </c>
      <c r="J706" s="1" t="str">
        <f>VLOOKUP($H706,Download!$A$2:$AB$802,9)</f>
        <v>Michele Casagrande</v>
      </c>
      <c r="K706" s="1" t="str">
        <f>VLOOKUP($H706,Download!$A$1:$AB$701,16)</f>
        <v>Fabian Rabensteiner</v>
      </c>
      <c r="L706" s="12"/>
      <c r="M706" s="36"/>
      <c r="P706" s="1"/>
      <c r="Q706" s="1"/>
    </row>
    <row r="707" spans="1:17" x14ac:dyDescent="0.2">
      <c r="A707" s="43" t="s">
        <v>0</v>
      </c>
      <c r="B707" s="43">
        <v>692</v>
      </c>
      <c r="C707" s="44">
        <f t="shared" si="35"/>
        <v>0.51087962962963496</v>
      </c>
      <c r="D707" s="45">
        <v>6.9444444444444447E-4</v>
      </c>
      <c r="E707" s="45">
        <v>3.8194444444444441E-2</v>
      </c>
      <c r="F707" s="45">
        <f t="shared" si="39"/>
        <v>0.54907407407407938</v>
      </c>
      <c r="G707" s="68">
        <f t="shared" ref="G707:G712" si="40">M697</f>
        <v>0</v>
      </c>
      <c r="H707" s="43">
        <v>15</v>
      </c>
      <c r="I707" s="8" t="str">
        <f>VLOOKUP($H707,Download!$A$2:$AB$802,3)</f>
        <v>NAD MTB</v>
      </c>
      <c r="J707" s="8" t="str">
        <f>VLOOKUP($H707,Download!$A$2:$AB$802,9)</f>
        <v>Nico Bell</v>
      </c>
      <c r="K707" s="8" t="str">
        <f>VLOOKUP($H707,Download!$A$1:$AB$701,16)</f>
        <v>Wessel Botha</v>
      </c>
    </row>
    <row r="708" spans="1:17" x14ac:dyDescent="0.2">
      <c r="A708" s="43" t="s">
        <v>0</v>
      </c>
      <c r="B708" s="43">
        <v>693</v>
      </c>
      <c r="C708" s="44">
        <f t="shared" si="35"/>
        <v>0.5115740740740794</v>
      </c>
      <c r="D708" s="45">
        <v>6.9444444444444447E-4</v>
      </c>
      <c r="E708" s="45">
        <v>3.8194444444444441E-2</v>
      </c>
      <c r="F708" s="45">
        <f t="shared" si="39"/>
        <v>0.54976851851852382</v>
      </c>
      <c r="G708" s="68">
        <f t="shared" si="40"/>
        <v>0</v>
      </c>
      <c r="H708" s="43">
        <v>14</v>
      </c>
      <c r="I708" s="8" t="str">
        <f>VLOOKUP($H708,Download!$A$2:$AB$802,3)</f>
        <v xml:space="preserve">KROSS-SPUR </v>
      </c>
      <c r="J708" s="8" t="str">
        <f>VLOOKUP($H708,Download!$A$2:$AB$802,9)</f>
        <v>Sergio Mantecon Gutierrez</v>
      </c>
      <c r="K708" s="8" t="str">
        <f>VLOOKUP($H708,Download!$A$1:$AB$701,16)</f>
        <v>Ondřej Cink</v>
      </c>
    </row>
    <row r="709" spans="1:17" x14ac:dyDescent="0.2">
      <c r="A709" s="43" t="s">
        <v>0</v>
      </c>
      <c r="B709" s="43">
        <v>694</v>
      </c>
      <c r="C709" s="44">
        <f t="shared" si="35"/>
        <v>0.51226851851852384</v>
      </c>
      <c r="D709" s="45">
        <v>6.9444444444444447E-4</v>
      </c>
      <c r="E709" s="45">
        <v>3.8194444444444441E-2</v>
      </c>
      <c r="F709" s="45">
        <f t="shared" si="39"/>
        <v>0.55046296296296826</v>
      </c>
      <c r="G709" s="68">
        <f t="shared" si="40"/>
        <v>0</v>
      </c>
      <c r="H709" s="43">
        <v>13</v>
      </c>
      <c r="I709" s="8" t="str">
        <f>VLOOKUP($H709,Download!$A$2:$AB$802,3)</f>
        <v>SpecializedFoundationNAD</v>
      </c>
      <c r="J709" s="8" t="str">
        <f>VLOOKUP($H709,Download!$A$2:$AB$802,9)</f>
        <v>Alan Hatherly</v>
      </c>
      <c r="K709" s="8" t="str">
        <f>VLOOKUP($H709,Download!$A$1:$AB$701,16)</f>
        <v>Matthew Beers</v>
      </c>
    </row>
    <row r="710" spans="1:17" x14ac:dyDescent="0.2">
      <c r="A710" s="43" t="s">
        <v>0</v>
      </c>
      <c r="B710" s="43">
        <v>695</v>
      </c>
      <c r="C710" s="44">
        <f t="shared" si="35"/>
        <v>0.51296296296296828</v>
      </c>
      <c r="D710" s="45">
        <v>6.9444444444444447E-4</v>
      </c>
      <c r="E710" s="45">
        <v>3.8194444444444441E-2</v>
      </c>
      <c r="F710" s="45">
        <f t="shared" si="39"/>
        <v>0.5511574074074127</v>
      </c>
      <c r="G710" s="68">
        <f t="shared" si="40"/>
        <v>0</v>
      </c>
      <c r="H710" s="43">
        <v>12</v>
      </c>
      <c r="I710" s="8" t="str">
        <f>VLOOKUP($H710,Download!$A$2:$AB$802,3)</f>
        <v>DSV-SCOTT-SRAM</v>
      </c>
      <c r="J710" s="8" t="str">
        <f>VLOOKUP($H710,Download!$A$2:$AB$802,9)</f>
        <v>Gert Heyns</v>
      </c>
      <c r="K710" s="8" t="str">
        <f>VLOOKUP($H710,Download!$A$1:$AB$701,16)</f>
        <v>Lars Forster</v>
      </c>
    </row>
    <row r="711" spans="1:17" x14ac:dyDescent="0.2">
      <c r="A711" s="43" t="s">
        <v>0</v>
      </c>
      <c r="B711" s="43">
        <v>696</v>
      </c>
      <c r="C711" s="44">
        <f t="shared" si="35"/>
        <v>0.51365740740741272</v>
      </c>
      <c r="D711" s="45">
        <v>6.9444444444444447E-4</v>
      </c>
      <c r="E711" s="45">
        <v>3.8194444444444441E-2</v>
      </c>
      <c r="F711" s="45">
        <f t="shared" si="39"/>
        <v>0.55185185185185714</v>
      </c>
      <c r="G711" s="68">
        <f t="shared" si="40"/>
        <v>0</v>
      </c>
      <c r="H711" s="43">
        <v>11</v>
      </c>
      <c r="I711" s="8" t="str">
        <f>VLOOKUP($H711,Download!$A$2:$AB$802,3)</f>
        <v>BUFF SCOTT MTB</v>
      </c>
      <c r="J711" s="8" t="str">
        <f>VLOOKUP($H711,Download!$A$2:$AB$802,9)</f>
        <v>Francesc Guerra Carretero</v>
      </c>
      <c r="K711" s="8" t="str">
        <f>VLOOKUP($H711,Download!$A$1:$AB$701,16)</f>
        <v>Enrique Morcillo Vergara</v>
      </c>
    </row>
    <row r="712" spans="1:17" x14ac:dyDescent="0.2">
      <c r="A712" s="43" t="s">
        <v>0</v>
      </c>
      <c r="B712" s="43">
        <v>697</v>
      </c>
      <c r="C712" s="44">
        <f t="shared" si="35"/>
        <v>0.51435185185185717</v>
      </c>
      <c r="D712" s="45">
        <v>6.9444444444444447E-4</v>
      </c>
      <c r="E712" s="45">
        <v>3.6111111111111115E-2</v>
      </c>
      <c r="F712" s="45">
        <f t="shared" si="39"/>
        <v>0.55046296296296826</v>
      </c>
      <c r="G712" s="68">
        <f t="shared" si="40"/>
        <v>0</v>
      </c>
      <c r="H712" s="43">
        <v>10</v>
      </c>
      <c r="I712" s="8" t="str">
        <f>VLOOKUP($H712,Download!$A$2:$AB$802,3)</f>
        <v>Trek Selle San Marco</v>
      </c>
      <c r="J712" s="8" t="str">
        <f>VLOOKUP($H712,Download!$A$2:$AB$802,9)</f>
        <v>Damiano Ferraro</v>
      </c>
      <c r="K712" s="8" t="str">
        <f>VLOOKUP($H712,Download!$A$1:$AB$701,16)</f>
        <v>Samuele Porro</v>
      </c>
    </row>
    <row r="713" spans="1:17" x14ac:dyDescent="0.2">
      <c r="A713" s="43" t="s">
        <v>0</v>
      </c>
      <c r="B713" s="43">
        <v>698</v>
      </c>
      <c r="C713" s="44">
        <f t="shared" si="35"/>
        <v>0.51504629629630161</v>
      </c>
      <c r="D713" s="45">
        <v>6.9444444444444447E-4</v>
      </c>
      <c r="E713" s="45">
        <v>3.6111111111111115E-2</v>
      </c>
      <c r="F713" s="45">
        <f t="shared" si="39"/>
        <v>0.5511574074074127</v>
      </c>
      <c r="G713" s="68">
        <f t="shared" ref="G713:G721" si="41">M703</f>
        <v>0</v>
      </c>
      <c r="H713" s="43">
        <v>9</v>
      </c>
      <c r="I713" s="8" t="str">
        <f>VLOOKUP($H713,Download!$A$2:$AB$802,3)</f>
        <v>Centurion Vaude</v>
      </c>
      <c r="J713" s="8" t="str">
        <f>VLOOKUP($H713,Download!$A$2:$AB$802,9)</f>
        <v>Daniel Geismayr</v>
      </c>
      <c r="K713" s="8" t="str">
        <f>VLOOKUP($H713,Download!$A$1:$AB$701,16)</f>
        <v>Jochen Kaess</v>
      </c>
    </row>
    <row r="714" spans="1:17" x14ac:dyDescent="0.2">
      <c r="A714" s="43" t="s">
        <v>0</v>
      </c>
      <c r="B714" s="43">
        <v>699</v>
      </c>
      <c r="C714" s="44">
        <f t="shared" si="35"/>
        <v>0.51574074074074605</v>
      </c>
      <c r="D714" s="45">
        <v>6.9444444444444447E-4</v>
      </c>
      <c r="E714" s="45">
        <v>3.6111111111111115E-2</v>
      </c>
      <c r="F714" s="45">
        <f t="shared" si="39"/>
        <v>0.55185185185185714</v>
      </c>
      <c r="G714" s="68">
        <f t="shared" si="41"/>
        <v>0</v>
      </c>
      <c r="H714" s="43">
        <v>8</v>
      </c>
      <c r="I714" s="8" t="str">
        <f>VLOOKUP($H714,Download!$A$2:$AB$802,3)</f>
        <v>Silverback SBC</v>
      </c>
      <c r="J714" s="8" t="str">
        <f>VLOOKUP($H714,Download!$A$2:$AB$802,9)</f>
        <v>Nicola Rohrbach</v>
      </c>
      <c r="K714" s="8" t="str">
        <f>VLOOKUP($H714,Download!$A$1:$AB$701,16)</f>
        <v>Konny Looser</v>
      </c>
    </row>
    <row r="715" spans="1:17" x14ac:dyDescent="0.2">
      <c r="A715" s="43" t="s">
        <v>0</v>
      </c>
      <c r="B715" s="43">
        <v>700</v>
      </c>
      <c r="C715" s="44">
        <f t="shared" si="35"/>
        <v>0.51643518518519049</v>
      </c>
      <c r="D715" s="45">
        <v>6.9444444444444447E-4</v>
      </c>
      <c r="E715" s="45">
        <v>3.6111111111111115E-2</v>
      </c>
      <c r="F715" s="45">
        <f t="shared" si="39"/>
        <v>0.55254629629630159</v>
      </c>
      <c r="G715" s="68">
        <f t="shared" si="41"/>
        <v>0</v>
      </c>
      <c r="H715" s="43">
        <v>7</v>
      </c>
      <c r="I715" s="8" t="str">
        <f>VLOOKUP($H715,Download!$A$2:$AB$802,3)</f>
        <v>PYGA Euro Steel</v>
      </c>
      <c r="J715" s="8" t="str">
        <f>VLOOKUP($H715,Download!$A$2:$AB$802,9)</f>
        <v>Philip Buys</v>
      </c>
      <c r="K715" s="8" t="str">
        <f>VLOOKUP($H715,Download!$A$1:$AB$701,16)</f>
        <v>Matthys Beukes</v>
      </c>
    </row>
    <row r="716" spans="1:17" x14ac:dyDescent="0.2">
      <c r="A716" s="43" t="s">
        <v>0</v>
      </c>
      <c r="B716" s="43">
        <v>701</v>
      </c>
      <c r="C716" s="44">
        <f t="shared" si="35"/>
        <v>0.51712962962963493</v>
      </c>
      <c r="D716" s="45">
        <v>1.3888888888888889E-3</v>
      </c>
      <c r="E716" s="45">
        <v>3.4722222222222224E-2</v>
      </c>
      <c r="F716" s="45">
        <f t="shared" si="39"/>
        <v>0.55185185185185714</v>
      </c>
      <c r="G716" s="68">
        <f t="shared" si="41"/>
        <v>0</v>
      </c>
      <c r="H716" s="43">
        <v>6</v>
      </c>
      <c r="I716" s="8" t="str">
        <f>VLOOKUP($H716,Download!$A$2:$AB$802,3)</f>
        <v>BULLS Heroes</v>
      </c>
      <c r="J716" s="8" t="str">
        <f>VLOOKUP($H716,Download!$A$2:$AB$802,9)</f>
        <v>Urs Huber</v>
      </c>
      <c r="K716" s="8" t="str">
        <f>VLOOKUP($H716,Download!$A$1:$AB$701,16)</f>
        <v>Simon Stiebjahn</v>
      </c>
    </row>
    <row r="717" spans="1:17" x14ac:dyDescent="0.2">
      <c r="A717" s="43" t="s">
        <v>0</v>
      </c>
      <c r="B717" s="43">
        <v>702</v>
      </c>
      <c r="C717" s="44">
        <f t="shared" si="35"/>
        <v>0.51851851851852382</v>
      </c>
      <c r="D717" s="45">
        <v>1.3888888888888889E-3</v>
      </c>
      <c r="E717" s="45">
        <v>3.4722222222222224E-2</v>
      </c>
      <c r="F717" s="45">
        <f t="shared" si="39"/>
        <v>0.55324074074074603</v>
      </c>
      <c r="G717" s="68">
        <f t="shared" si="41"/>
        <v>0</v>
      </c>
      <c r="H717" s="43">
        <v>5</v>
      </c>
      <c r="I717" s="8" t="str">
        <f>VLOOKUP($H717,Download!$A$2:$AB$802,3)</f>
        <v>Canyon</v>
      </c>
      <c r="J717" s="8" t="str">
        <f>VLOOKUP($H717,Download!$A$2:$AB$802,9)</f>
        <v>Kristian Hynek</v>
      </c>
      <c r="K717" s="8" t="str">
        <f>VLOOKUP($H717,Download!$A$1:$AB$701,16)</f>
        <v>Petter Fagerhaug</v>
      </c>
    </row>
    <row r="718" spans="1:17" x14ac:dyDescent="0.2">
      <c r="A718" s="43" t="s">
        <v>0</v>
      </c>
      <c r="B718" s="43">
        <v>703</v>
      </c>
      <c r="C718" s="44">
        <f t="shared" si="35"/>
        <v>0.5199074074074127</v>
      </c>
      <c r="D718" s="45">
        <v>1.3888888888888889E-3</v>
      </c>
      <c r="E718" s="45">
        <v>3.4722222222222224E-2</v>
      </c>
      <c r="F718" s="45">
        <f t="shared" si="39"/>
        <v>0.55462962962963491</v>
      </c>
      <c r="G718" s="68">
        <f t="shared" si="41"/>
        <v>0</v>
      </c>
      <c r="H718" s="43">
        <v>4</v>
      </c>
      <c r="I718" s="8" t="str">
        <f>VLOOKUP($H718,Download!$A$2:$AB$802,3)</f>
        <v>Scott-SRAM MTB-Racing</v>
      </c>
      <c r="J718" s="8" t="str">
        <f>VLOOKUP($H718,Download!$A$2:$AB$802,9)</f>
        <v>Nino Schurter</v>
      </c>
      <c r="K718" s="8" t="str">
        <f>VLOOKUP($H718,Download!$A$1:$AB$701,16)</f>
        <v>Andri Frischknecht</v>
      </c>
    </row>
    <row r="719" spans="1:17" x14ac:dyDescent="0.2">
      <c r="A719" s="43" t="s">
        <v>0</v>
      </c>
      <c r="B719" s="43">
        <v>704</v>
      </c>
      <c r="C719" s="44">
        <f t="shared" si="35"/>
        <v>0.52129629629630159</v>
      </c>
      <c r="D719" s="45">
        <v>1.3888888888888889E-3</v>
      </c>
      <c r="E719" s="45">
        <v>3.4027777777777775E-2</v>
      </c>
      <c r="F719" s="45">
        <f t="shared" si="39"/>
        <v>0.55532407407407935</v>
      </c>
      <c r="G719" s="68">
        <f t="shared" si="41"/>
        <v>0</v>
      </c>
      <c r="H719" s="43">
        <v>3</v>
      </c>
      <c r="I719" s="8" t="str">
        <f>VLOOKUP($H719,Download!$A$2:$AB$802,3)</f>
        <v>Cannondale Factory Racing</v>
      </c>
      <c r="J719" s="8" t="str">
        <f>VLOOKUP($H719,Download!$A$2:$AB$802,9)</f>
        <v>Manuel Fumic</v>
      </c>
      <c r="K719" s="8" t="str">
        <f>VLOOKUP($H719,Download!$A$1:$AB$701,16)</f>
        <v>Henrique Avancini</v>
      </c>
    </row>
    <row r="720" spans="1:17" x14ac:dyDescent="0.2">
      <c r="A720" s="43" t="s">
        <v>0</v>
      </c>
      <c r="B720" s="43">
        <v>705</v>
      </c>
      <c r="C720" s="44">
        <f t="shared" si="35"/>
        <v>0.52268518518519047</v>
      </c>
      <c r="D720" s="45">
        <v>1.3888888888888889E-3</v>
      </c>
      <c r="E720" s="45">
        <v>3.4027777777777775E-2</v>
      </c>
      <c r="F720" s="45">
        <f t="shared" si="39"/>
        <v>0.55671296296296824</v>
      </c>
      <c r="G720" s="68">
        <f t="shared" si="41"/>
        <v>0</v>
      </c>
      <c r="H720" s="43">
        <v>2</v>
      </c>
      <c r="I720" s="8" t="str">
        <f>VLOOKUP($H720,Download!$A$2:$AB$802,3)</f>
        <v>BULLS Legends</v>
      </c>
      <c r="J720" s="8" t="str">
        <f>VLOOKUP($H720,Download!$A$2:$AB$802,9)</f>
        <v>Karl Platt</v>
      </c>
      <c r="K720" s="8" t="str">
        <f>VLOOKUP($H720,Download!$A$1:$AB$701,16)</f>
        <v>Alban Lakata</v>
      </c>
    </row>
    <row r="721" spans="1:11" x14ac:dyDescent="0.2">
      <c r="A721" s="43" t="s">
        <v>0</v>
      </c>
      <c r="B721" s="43">
        <v>706</v>
      </c>
      <c r="C721" s="44">
        <f t="shared" si="35"/>
        <v>0.52407407407407935</v>
      </c>
      <c r="D721" s="45">
        <v>1.3888888888888889E-3</v>
      </c>
      <c r="E721" s="45">
        <v>3.3333333333333333E-2</v>
      </c>
      <c r="F721" s="45">
        <f t="shared" si="39"/>
        <v>0.55740740740741268</v>
      </c>
      <c r="G721" s="68">
        <f t="shared" si="41"/>
        <v>0</v>
      </c>
      <c r="H721" s="43">
        <v>1</v>
      </c>
      <c r="I721" s="8" t="str">
        <f>VLOOKUP($H721,Download!$A$2:$AB$802,3)</f>
        <v>InvestecsongoSpecialized</v>
      </c>
      <c r="J721" s="8" t="str">
        <f>VLOOKUP($H721,Download!$A$2:$AB$802,9)</f>
        <v>Jaroslav Kulhavy</v>
      </c>
      <c r="K721" s="8" t="str">
        <f>VLOOKUP($H721,Download!$A$1:$AB$701,16)</f>
        <v>Sam Gaze</v>
      </c>
    </row>
    <row r="722" spans="1:11" x14ac:dyDescent="0.2">
      <c r="B722" s="43"/>
      <c r="C722" s="44"/>
      <c r="D722" s="45"/>
      <c r="E722" s="45"/>
      <c r="F722" s="70"/>
      <c r="G722" s="71"/>
      <c r="I722" s="8"/>
      <c r="J722" s="8"/>
      <c r="K722" s="8"/>
    </row>
    <row r="723" spans="1:11" x14ac:dyDescent="0.2">
      <c r="B723" s="43"/>
      <c r="C723" s="44"/>
      <c r="D723" s="45"/>
      <c r="E723" s="45"/>
      <c r="F723" s="70"/>
      <c r="G723" s="71"/>
      <c r="I723" s="8"/>
      <c r="J723" s="8"/>
      <c r="K723" s="8"/>
    </row>
    <row r="724" spans="1:11" x14ac:dyDescent="0.2">
      <c r="B724" s="43"/>
      <c r="C724" s="44"/>
      <c r="D724" s="45"/>
      <c r="E724" s="45"/>
      <c r="F724" s="70"/>
      <c r="G724" s="71"/>
      <c r="I724" s="8"/>
      <c r="J724" s="8"/>
      <c r="K724" s="8"/>
    </row>
    <row r="725" spans="1:11" x14ac:dyDescent="0.2">
      <c r="B725" s="43"/>
      <c r="C725" s="44"/>
      <c r="D725" s="45"/>
      <c r="E725" s="45"/>
      <c r="F725" s="70"/>
      <c r="G725" s="71"/>
      <c r="I725" s="8"/>
      <c r="J725" s="8"/>
      <c r="K725" s="8"/>
    </row>
    <row r="726" spans="1:11" x14ac:dyDescent="0.2">
      <c r="B726" s="43"/>
      <c r="C726" s="44"/>
      <c r="D726" s="45"/>
      <c r="E726" s="45"/>
      <c r="F726" s="70"/>
      <c r="G726" s="71"/>
      <c r="I726" s="8"/>
      <c r="J726" s="8"/>
      <c r="K726" s="8"/>
    </row>
    <row r="727" spans="1:11" x14ac:dyDescent="0.2">
      <c r="B727" s="43"/>
      <c r="C727" s="44"/>
      <c r="D727" s="45"/>
      <c r="E727" s="45"/>
      <c r="F727" s="70"/>
      <c r="G727" s="71"/>
      <c r="I727" s="8"/>
      <c r="J727" s="8"/>
      <c r="K727" s="8"/>
    </row>
    <row r="728" spans="1:11" x14ac:dyDescent="0.2">
      <c r="B728" s="43"/>
      <c r="C728" s="44"/>
      <c r="D728" s="45"/>
      <c r="E728" s="45"/>
      <c r="F728" s="70"/>
      <c r="G728" s="71"/>
      <c r="I728" s="8"/>
      <c r="J728" s="8"/>
      <c r="K728" s="8"/>
    </row>
    <row r="729" spans="1:11" x14ac:dyDescent="0.2">
      <c r="B729" s="43"/>
      <c r="C729" s="44"/>
      <c r="D729" s="45"/>
      <c r="E729" s="45"/>
      <c r="F729" s="70"/>
      <c r="G729" s="71"/>
      <c r="I729" s="8"/>
      <c r="J729" s="8"/>
      <c r="K729" s="8"/>
    </row>
    <row r="730" spans="1:11" x14ac:dyDescent="0.2">
      <c r="B730" s="43"/>
      <c r="C730" s="44"/>
      <c r="D730" s="45"/>
      <c r="E730" s="45"/>
      <c r="F730" s="70"/>
      <c r="G730" s="71"/>
      <c r="I730" s="8"/>
      <c r="J730" s="8"/>
      <c r="K730" s="8"/>
    </row>
  </sheetData>
  <mergeCells count="2">
    <mergeCell ref="M5:P5"/>
    <mergeCell ref="M10:P10"/>
  </mergeCells>
  <conditionalFormatting sqref="H722:H1048576 H1:H15">
    <cfRule type="duplicateValues" dxfId="27" priority="1788"/>
  </conditionalFormatting>
  <conditionalFormatting sqref="H1:H15 H722:H1048576">
    <cfRule type="containsBlanks" dxfId="26" priority="26">
      <formula>LEN(TRIM(H1))=0</formula>
    </cfRule>
  </conditionalFormatting>
  <conditionalFormatting sqref="H722:H1048576 H1:H15">
    <cfRule type="duplicateValues" dxfId="25" priority="2222"/>
  </conditionalFormatting>
  <conditionalFormatting sqref="H650:H652 H654:H656 H658:H674 H16:H267 H269:H623 H676:H721">
    <cfRule type="duplicateValues" dxfId="24" priority="12"/>
  </conditionalFormatting>
  <conditionalFormatting sqref="H639:H649">
    <cfRule type="duplicateValues" dxfId="23" priority="11"/>
  </conditionalFormatting>
  <conditionalFormatting sqref="H624:H638">
    <cfRule type="duplicateValues" dxfId="22" priority="10"/>
  </conditionalFormatting>
  <conditionalFormatting sqref="H16:H674 H676:H721">
    <cfRule type="duplicateValues" dxfId="21" priority="6"/>
    <cfRule type="duplicateValues" dxfId="20" priority="8"/>
    <cfRule type="duplicateValues" dxfId="19" priority="9"/>
  </conditionalFormatting>
  <conditionalFormatting sqref="H675">
    <cfRule type="duplicateValues" dxfId="18" priority="5"/>
  </conditionalFormatting>
  <conditionalFormatting sqref="H675">
    <cfRule type="duplicateValues" dxfId="17" priority="2"/>
    <cfRule type="duplicateValues" dxfId="16" priority="3"/>
    <cfRule type="duplicateValues" dxfId="15" priority="4"/>
  </conditionalFormatting>
  <conditionalFormatting sqref="H16:H721">
    <cfRule type="duplicateValues" dxfId="14" priority="1"/>
  </conditionalFormatting>
  <pageMargins left="0.7" right="0.7" top="0.75" bottom="0.75" header="0.3" footer="0.3"/>
  <pageSetup paperSize="9" scale="50" fitToHeight="30" orientation="portrait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5465F-3156-CB42-A4D7-F77AAAB8EE30}">
  <dimension ref="A1:D10"/>
  <sheetViews>
    <sheetView workbookViewId="0">
      <selection activeCell="F11" sqref="F11"/>
    </sheetView>
  </sheetViews>
  <sheetFormatPr baseColWidth="10" defaultRowHeight="20" customHeight="1" x14ac:dyDescent="0.2"/>
  <cols>
    <col min="1" max="1" width="28.1640625" bestFit="1" customWidth="1"/>
    <col min="2" max="2" width="22" bestFit="1" customWidth="1"/>
    <col min="3" max="4" width="18.5" bestFit="1" customWidth="1"/>
  </cols>
  <sheetData>
    <row r="1" spans="1:4" ht="20" customHeight="1" x14ac:dyDescent="0.2">
      <c r="A1" s="75"/>
      <c r="B1" s="75"/>
      <c r="C1" s="75"/>
      <c r="D1" s="75"/>
    </row>
    <row r="2" spans="1:4" ht="20" customHeight="1" x14ac:dyDescent="0.2">
      <c r="A2" s="76" t="s">
        <v>5203</v>
      </c>
      <c r="B2" s="76" t="s">
        <v>5207</v>
      </c>
      <c r="C2" s="76"/>
      <c r="D2" s="76"/>
    </row>
    <row r="3" spans="1:4" ht="20" customHeight="1" x14ac:dyDescent="0.2">
      <c r="A3" s="76" t="s">
        <v>5204</v>
      </c>
      <c r="B3" s="76"/>
      <c r="C3" s="76"/>
      <c r="D3" s="76"/>
    </row>
    <row r="4" spans="1:4" ht="20" customHeight="1" x14ac:dyDescent="0.2">
      <c r="A4" s="76" t="s">
        <v>5208</v>
      </c>
      <c r="B4" s="76"/>
      <c r="C4" s="76"/>
      <c r="D4" s="76"/>
    </row>
    <row r="6" spans="1:4" ht="20" customHeight="1" x14ac:dyDescent="0.2">
      <c r="A6" s="80" t="s">
        <v>5212</v>
      </c>
      <c r="B6" s="80" t="s">
        <v>5205</v>
      </c>
      <c r="C6" s="80" t="s">
        <v>5206</v>
      </c>
    </row>
    <row r="7" spans="1:4" ht="20" customHeight="1" x14ac:dyDescent="0.2">
      <c r="A7" s="78">
        <v>343</v>
      </c>
      <c r="B7" s="77">
        <v>0.38541666666666669</v>
      </c>
      <c r="C7" s="79">
        <v>0.33854166666666669</v>
      </c>
    </row>
    <row r="8" spans="1:4" ht="20" customHeight="1" x14ac:dyDescent="0.2">
      <c r="A8" s="78">
        <v>342</v>
      </c>
      <c r="B8" s="77">
        <v>0.38541666666666669</v>
      </c>
      <c r="C8" s="77">
        <v>0.33333333333333331</v>
      </c>
    </row>
    <row r="9" spans="1:4" ht="20" customHeight="1" x14ac:dyDescent="0.2">
      <c r="A9" s="78">
        <v>441</v>
      </c>
      <c r="B9" s="77">
        <v>0.30416666666666664</v>
      </c>
      <c r="C9" s="77">
        <v>0.38472222222222219</v>
      </c>
    </row>
    <row r="10" spans="1:4" ht="20" customHeight="1" x14ac:dyDescent="0.2">
      <c r="A10" s="78">
        <v>116</v>
      </c>
      <c r="B10" s="77">
        <v>0.31458333333333333</v>
      </c>
      <c r="C10" s="77">
        <v>0.38541666666666669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9" sqref="F29"/>
    </sheetView>
  </sheetViews>
  <sheetFormatPr baseColWidth="10" defaultColWidth="11" defaultRowHeight="16" x14ac:dyDescent="0.2"/>
  <cols>
    <col min="1" max="1" width="15" bestFit="1" customWidth="1"/>
  </cols>
  <sheetData>
    <row r="1" spans="1:1" x14ac:dyDescent="0.2">
      <c r="A1" t="s">
        <v>388</v>
      </c>
    </row>
  </sheetData>
  <autoFilter ref="A1:C14" xr:uid="{00000000-0009-0000-0000-000002000000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17884-78DC-0F4B-8167-32A26FCD3CAA}">
  <dimension ref="B1:B8"/>
  <sheetViews>
    <sheetView workbookViewId="0">
      <selection activeCell="B10" sqref="B10"/>
    </sheetView>
  </sheetViews>
  <sheetFormatPr baseColWidth="10" defaultColWidth="11" defaultRowHeight="16" x14ac:dyDescent="0.2"/>
  <sheetData>
    <row r="1" spans="2:2" x14ac:dyDescent="0.2">
      <c r="B1" t="s">
        <v>392</v>
      </c>
    </row>
    <row r="2" spans="2:2" x14ac:dyDescent="0.2">
      <c r="B2" t="s">
        <v>393</v>
      </c>
    </row>
    <row r="3" spans="2:2" x14ac:dyDescent="0.2">
      <c r="B3" t="s">
        <v>394</v>
      </c>
    </row>
    <row r="4" spans="2:2" x14ac:dyDescent="0.2">
      <c r="B4" t="s">
        <v>395</v>
      </c>
    </row>
    <row r="5" spans="2:2" x14ac:dyDescent="0.2">
      <c r="B5" t="s">
        <v>396</v>
      </c>
    </row>
    <row r="6" spans="2:2" x14ac:dyDescent="0.2">
      <c r="B6" t="s">
        <v>389</v>
      </c>
    </row>
    <row r="7" spans="2:2" x14ac:dyDescent="0.2">
      <c r="B7" t="s">
        <v>398</v>
      </c>
    </row>
    <row r="8" spans="2:2" x14ac:dyDescent="0.2">
      <c r="B8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Download</vt:lpstr>
      <vt:lpstr>Pro Start Times VS5</vt:lpstr>
      <vt:lpstr>Changes</vt:lpstr>
      <vt:lpstr>Free Numbers</vt:lpstr>
      <vt:lpstr>Notes</vt:lpstr>
      <vt:lpstr>'Pro Start Times VS5'!Print_Titles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 Csak</dc:creator>
  <cp:lastModifiedBy>Sarah Harrop</cp:lastModifiedBy>
  <cp:lastPrinted>2017-03-13T04:54:53Z</cp:lastPrinted>
  <dcterms:created xsi:type="dcterms:W3CDTF">2013-09-05T18:10:36Z</dcterms:created>
  <dcterms:modified xsi:type="dcterms:W3CDTF">2019-03-12T11:10:38Z</dcterms:modified>
</cp:coreProperties>
</file>